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polyakova\Documents\1 ГА\Статистика\"/>
    </mc:Choice>
  </mc:AlternateContent>
  <xr:revisionPtr revIDLastSave="0" documentId="13_ncr:1_{EA385292-85F4-43A5-9F03-F2298C94B8B7}" xr6:coauthVersionLast="28" xr6:coauthVersionMax="28" xr10:uidLastSave="{00000000-0000-0000-0000-000000000000}"/>
  <bookViews>
    <workbookView xWindow="0" yWindow="0" windowWidth="24000" windowHeight="9510" activeTab="6" xr2:uid="{00000000-000D-0000-FFFF-FFFF00000000}"/>
  </bookViews>
  <sheets>
    <sheet name="таблица" sheetId="1" r:id="rId1"/>
    <sheet name="график общ" sheetId="2" r:id="rId2"/>
    <sheet name="таблица % по субъектам" sheetId="3" r:id="rId3"/>
    <sheet name="Сел_хоз" sheetId="13" r:id="rId4"/>
    <sheet name="ИЖС" sheetId="14" r:id="rId5"/>
    <sheet name="Предпр_во" sheetId="15" r:id="rId6"/>
    <sheet name="Отдых" sheetId="16" r:id="rId7"/>
    <sheet name="Лес" sheetId="17" r:id="rId8"/>
    <sheet name="Дача" sheetId="18" r:id="rId9"/>
    <sheet name="АмурОб" sheetId="4" r:id="rId10"/>
    <sheet name="ЕАО" sheetId="5" r:id="rId11"/>
    <sheet name="КамчКрай" sheetId="6" r:id="rId12"/>
    <sheet name="МагадОб" sheetId="7" r:id="rId13"/>
    <sheet name="ПриморКр" sheetId="8" r:id="rId14"/>
    <sheet name="Якутия" sheetId="9" r:id="rId15"/>
    <sheet name="Сахалин" sheetId="10" r:id="rId16"/>
    <sheet name="ХабарКр" sheetId="11" r:id="rId17"/>
    <sheet name="ЧАО" sheetId="12" r:id="rId1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M9" i="3" l="1"/>
  <c r="L9" i="3"/>
  <c r="K9" i="3"/>
  <c r="J9" i="3"/>
  <c r="I9" i="3"/>
  <c r="H9" i="3"/>
  <c r="G9" i="3"/>
  <c r="F9" i="3"/>
  <c r="F3" i="3"/>
  <c r="G3" i="3"/>
  <c r="H3" i="3"/>
  <c r="I3" i="3"/>
  <c r="J3" i="3"/>
  <c r="K3" i="3"/>
  <c r="L3" i="3"/>
  <c r="M3" i="3"/>
  <c r="F4" i="3"/>
  <c r="G4" i="3"/>
  <c r="H4" i="3"/>
  <c r="I4" i="3"/>
  <c r="J4" i="3"/>
  <c r="K4" i="3"/>
  <c r="L4" i="3"/>
  <c r="M4" i="3"/>
  <c r="F5" i="3"/>
  <c r="G5" i="3"/>
  <c r="H5" i="3"/>
  <c r="I5" i="3"/>
  <c r="J5" i="3"/>
  <c r="K5" i="3"/>
  <c r="L5" i="3"/>
  <c r="M5" i="3"/>
  <c r="F6" i="3"/>
  <c r="G6" i="3"/>
  <c r="H6" i="3"/>
  <c r="I6" i="3"/>
  <c r="J6" i="3"/>
  <c r="K6" i="3"/>
  <c r="L6" i="3"/>
  <c r="M6" i="3"/>
  <c r="F7" i="3"/>
  <c r="G7" i="3"/>
  <c r="H7" i="3"/>
  <c r="I7" i="3"/>
  <c r="J7" i="3"/>
  <c r="K7" i="3"/>
  <c r="L7" i="3"/>
  <c r="M7" i="3"/>
  <c r="F8" i="3"/>
  <c r="G8" i="3"/>
  <c r="H8" i="3"/>
  <c r="I8" i="3"/>
  <c r="J8" i="3"/>
  <c r="K8" i="3"/>
  <c r="L8" i="3"/>
  <c r="M8" i="3"/>
  <c r="E9" i="3"/>
  <c r="E8" i="3"/>
  <c r="E7" i="3"/>
  <c r="E6" i="3"/>
  <c r="E5" i="3"/>
  <c r="E4" i="3"/>
  <c r="E3" i="3"/>
  <c r="D9" i="3"/>
  <c r="D8" i="3"/>
  <c r="D7" i="3"/>
  <c r="D6" i="3"/>
  <c r="D5" i="3"/>
  <c r="D4" i="3"/>
  <c r="D3" i="3"/>
  <c r="O5" i="1"/>
  <c r="D37" i="2"/>
  <c r="P20" i="1"/>
  <c r="P13" i="1"/>
  <c r="P17" i="1"/>
  <c r="P8" i="1"/>
  <c r="P9" i="1"/>
  <c r="P6" i="1"/>
  <c r="P5" i="1"/>
  <c r="N24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N20" i="1"/>
  <c r="M20" i="1"/>
  <c r="L20" i="1"/>
  <c r="K20" i="1"/>
  <c r="J20" i="1"/>
  <c r="I20" i="1"/>
  <c r="H20" i="1"/>
  <c r="G20" i="1"/>
  <c r="F20" i="1"/>
  <c r="E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<sst xmlns="http://schemas.openxmlformats.org/spreadsheetml/2006/main" count="102" uniqueCount="79">
  <si>
    <t xml:space="preserve">п/п №№ </t>
  </si>
  <si>
    <t>Наименование вида разрешенного использования земельного участка</t>
  </si>
  <si>
    <t>Коды (числовое обозначение) вида разрешенного использования земельного участка</t>
  </si>
  <si>
    <t>Количество заявлений по видам разрешенного использования</t>
  </si>
  <si>
    <t>Итого заявлений</t>
  </si>
  <si>
    <t>%</t>
  </si>
  <si>
    <t>Субъекты ДФО РФ</t>
  </si>
  <si>
    <t>Амурская область</t>
  </si>
  <si>
    <t>ЕАО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</si>
  <si>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</si>
  <si>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</si>
  <si>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</si>
  <si>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</si>
  <si>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</si>
  <si>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</si>
  <si>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ЧАО</t>
  </si>
  <si>
    <t>1.</t>
  </si>
  <si>
    <t>Сельскохозяйственное использование</t>
  </si>
  <si>
    <t>1.0 – 1.18</t>
  </si>
  <si>
    <t>2.</t>
  </si>
  <si>
    <t>Жилая застройка</t>
  </si>
  <si>
    <t>2.0 – 2.7.1</t>
  </si>
  <si>
    <t>3.</t>
  </si>
  <si>
    <t>Общественное использование объектов капитального строительства</t>
  </si>
  <si>
    <t>3.0 – 3.10.2</t>
  </si>
  <si>
    <t>4.</t>
  </si>
  <si>
    <t>Предпринимательство</t>
  </si>
  <si>
    <t>4.0 – 4.10</t>
  </si>
  <si>
    <t>5.</t>
  </si>
  <si>
    <t>Отдых (рекреация)</t>
  </si>
  <si>
    <t>5.0 – 5.5</t>
  </si>
  <si>
    <t>6.</t>
  </si>
  <si>
    <t>Производственная деятельность</t>
  </si>
  <si>
    <t>6.0 – 6.11</t>
  </si>
  <si>
    <t>7.</t>
  </si>
  <si>
    <t>Транспорт</t>
  </si>
  <si>
    <t>7.0 – 7.5</t>
  </si>
  <si>
    <t>8.</t>
  </si>
  <si>
    <t>Обеспечение обороны и безопасности</t>
  </si>
  <si>
    <t>8.0 – 8.4</t>
  </si>
  <si>
    <t>9.</t>
  </si>
  <si>
    <t>Деятельность по особой охране и изучению природы</t>
  </si>
  <si>
    <t>9.0 – 9.3</t>
  </si>
  <si>
    <t>10.</t>
  </si>
  <si>
    <t>Использование лесов</t>
  </si>
  <si>
    <t>10.0 – 10.4</t>
  </si>
  <si>
    <t>11.</t>
  </si>
  <si>
    <t>Водные объекты</t>
  </si>
  <si>
    <t>11.0 – 11.3</t>
  </si>
  <si>
    <t>12.</t>
  </si>
  <si>
    <t>Земельные участки (территории) общего пользования</t>
  </si>
  <si>
    <t>12.0 – 12.3</t>
  </si>
  <si>
    <t>Ведение: огородничества, садоводство, дачное хозяйство</t>
  </si>
  <si>
    <t>Ведение садоводства</t>
  </si>
  <si>
    <t>Ведение дачного хозяйства</t>
  </si>
  <si>
    <t>Всего в статистике ФИС за 26.01.2018 заявлений без указания вида деятельности (пустые) – 25 037  (51,54%).</t>
  </si>
  <si>
    <t>Вид деятельности не указан (пустые)</t>
  </si>
  <si>
    <t>Всего:</t>
  </si>
  <si>
    <t>ВРИ на 26.01.2018</t>
  </si>
  <si>
    <t>13.</t>
  </si>
  <si>
    <t>14.</t>
  </si>
  <si>
    <t>15.</t>
  </si>
  <si>
    <t>ВСЕГО</t>
  </si>
  <si>
    <t>13.1</t>
  </si>
  <si>
    <t>13.2</t>
  </si>
  <si>
    <t>13.3</t>
  </si>
  <si>
    <t>% от определившихся с ВРИ</t>
  </si>
  <si>
    <t>сводный % по группам</t>
  </si>
  <si>
    <t>наименование группы</t>
  </si>
  <si>
    <t>сельское хозяйство</t>
  </si>
  <si>
    <t>ИЖС</t>
  </si>
  <si>
    <t>отдых, рекреация</t>
  </si>
  <si>
    <t>предпринимательство</t>
  </si>
  <si>
    <t>дача, сад, огород</t>
  </si>
  <si>
    <t>лесное хозяйство</t>
  </si>
  <si>
    <t>ВРИ</t>
  </si>
  <si>
    <t>ИТОГО</t>
  </si>
  <si>
    <t>общая по ДФО</t>
  </si>
  <si>
    <t>Данные о выбранных гражданами ВРИ (из определившихся на этапе подачи заявления) по субъектам, 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</si>
</sst>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" fontId="4" fillId="0" borderId="11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/>
    <xf numFmtId="164" fontId="2" fillId="0" borderId="23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0" fontId="0" fillId="0" borderId="27" xfId="0" applyBorder="1"/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Border="1"/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Ввыбранные ВРИ по ДФО,</a:t>
            </a:r>
            <a:r>
              <a:rPr lang="ru-RU" baseline="0"/>
              <a:t> проценты </a:t>
            </a:r>
            <a:r>
              <a:rPr lang="ru-RU"/>
              <a:t>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654947201367276E-2"/>
          <c:y val="0.15828594857355474"/>
          <c:w val="0.84089165598486237"/>
          <c:h val="0.6264028983771206"/>
        </c:manualLayout>
      </c:layout>
      <c:pie3DChart>
        <c:varyColors val="1"/>
        <c:ser>
          <c:idx val="0"/>
          <c:order val="0"/>
          <c:tx>
            <c:strRef>
              <c:f>'график общ'!$D$30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472-4235-A086-EAB082039B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1472-4235-A086-EAB082039B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472-4235-A086-EAB082039B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472-4235-A086-EAB082039B7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472-4235-A086-EAB082039B7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472-4235-A086-EAB082039B7A}"/>
              </c:ext>
            </c:extLst>
          </c:dPt>
          <c:dLbls>
            <c:dLbl>
              <c:idx val="0"/>
              <c:layout>
                <c:manualLayout>
                  <c:x val="-7.618547681539807E-2"/>
                  <c:y val="-9.06937981066973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72-4235-A086-EAB082039B7A}"/>
                </c:ext>
              </c:extLst>
            </c:dLbl>
            <c:dLbl>
              <c:idx val="1"/>
              <c:layout>
                <c:manualLayout>
                  <c:x val="0.25343368125495941"/>
                  <c:y val="-0.1326041757479909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72-4235-A086-EAB082039B7A}"/>
                </c:ext>
              </c:extLst>
            </c:dLbl>
            <c:dLbl>
              <c:idx val="2"/>
              <c:layout>
                <c:manualLayout>
                  <c:x val="-2.4591710919855948E-2"/>
                  <c:y val="-0.139955336650517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72-4235-A086-EAB082039B7A}"/>
                </c:ext>
              </c:extLst>
            </c:dLbl>
            <c:dLbl>
              <c:idx val="3"/>
              <c:layout>
                <c:manualLayout>
                  <c:x val="-2.2099798571690168E-2"/>
                  <c:y val="-2.56086982763425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72-4235-A086-EAB082039B7A}"/>
                </c:ext>
              </c:extLst>
            </c:dLbl>
            <c:dLbl>
              <c:idx val="4"/>
              <c:layout>
                <c:manualLayout>
                  <c:x val="-2.791491688538934E-2"/>
                  <c:y val="-5.43768321094694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72-4235-A086-EAB082039B7A}"/>
                </c:ext>
              </c:extLst>
            </c:dLbl>
            <c:dLbl>
              <c:idx val="5"/>
              <c:layout>
                <c:manualLayout>
                  <c:x val="3.8201224846894137E-2"/>
                  <c:y val="-3.22208263292931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72-4235-A086-EAB082039B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'график общ'!$C$31:$C$36</c:f>
              <c:strCache>
                <c:ptCount val="6"/>
                <c:pt idx="0">
                  <c:v>сельское хозяйство</c:v>
                </c:pt>
                <c:pt idx="1">
                  <c:v>ИЖС</c:v>
                </c:pt>
                <c:pt idx="2">
                  <c:v>предпринимательство</c:v>
                </c:pt>
                <c:pt idx="3">
                  <c:v>отдых, рекреация</c:v>
                </c:pt>
                <c:pt idx="4">
                  <c:v>лесное хозяйство</c:v>
                </c:pt>
                <c:pt idx="5">
                  <c:v>дача, сад, огород</c:v>
                </c:pt>
              </c:strCache>
            </c:strRef>
          </c:cat>
          <c:val>
            <c:numRef>
              <c:f>'график общ'!$D$31:$D$36</c:f>
              <c:numCache>
                <c:formatCode>0.0</c:formatCode>
                <c:ptCount val="6"/>
                <c:pt idx="0">
                  <c:v>28.557475901312156</c:v>
                </c:pt>
                <c:pt idx="1">
                  <c:v>38.621597520064547</c:v>
                </c:pt>
                <c:pt idx="2">
                  <c:v>4.9980890908318827</c:v>
                </c:pt>
                <c:pt idx="3">
                  <c:v>11.550384305066034</c:v>
                </c:pt>
                <c:pt idx="4">
                  <c:v>0.87477175251603045</c:v>
                </c:pt>
                <c:pt idx="5">
                  <c:v>15.397681430209351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2-4235-A086-EAB082039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Выбранные ВРИ по Камчатскому краю, проценты (%)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'таблица % по субъектам'!$G$2</c:f>
              <c:strCache>
                <c:ptCount val="1"/>
                <c:pt idx="0">
                  <c:v>Камчатский край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27-403C-B971-77B19D5E89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27-403C-B971-77B19D5E89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927-403C-B971-77B19D5E89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927-403C-B971-77B19D5E89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927-403C-B971-77B19D5E89F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927-403C-B971-77B19D5E89F7}"/>
              </c:ext>
            </c:extLst>
          </c:dPt>
          <c:dLbls>
            <c:dLbl>
              <c:idx val="1"/>
              <c:layout>
                <c:manualLayout>
                  <c:x val="0.25252525252525254"/>
                  <c:y val="-1.92887281494878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27-403C-B971-77B19D5E89F7}"/>
                </c:ext>
              </c:extLst>
            </c:dLbl>
            <c:dLbl>
              <c:idx val="3"/>
              <c:layout>
                <c:manualLayout>
                  <c:x val="5.7239057239057242E-2"/>
                  <c:y val="-8.19770946353224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27-403C-B971-77B19D5E89F7}"/>
                </c:ext>
              </c:extLst>
            </c:dLbl>
            <c:dLbl>
              <c:idx val="4"/>
              <c:layout>
                <c:manualLayout>
                  <c:x val="-2.3569023569023569E-2"/>
                  <c:y val="-5.304400241109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27-403C-B971-77B19D5E89F7}"/>
                </c:ext>
              </c:extLst>
            </c:dLbl>
            <c:dLbl>
              <c:idx val="5"/>
              <c:layout>
                <c:manualLayout>
                  <c:x val="0.11279461279461274"/>
                  <c:y val="-2.89330922242314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27-403C-B971-77B19D5E89F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'таблица % по субъектам'!$C$3:$C$8</c:f>
              <c:strCache>
                <c:ptCount val="6"/>
                <c:pt idx="0">
                  <c:v>сельское хозяйство</c:v>
                </c:pt>
                <c:pt idx="1">
                  <c:v>ИЖС</c:v>
                </c:pt>
                <c:pt idx="2">
                  <c:v>предпринимательство</c:v>
                </c:pt>
                <c:pt idx="3">
                  <c:v>отдых, рекреация</c:v>
                </c:pt>
                <c:pt idx="4">
                  <c:v>лесное хозяйство</c:v>
                </c:pt>
                <c:pt idx="5">
                  <c:v>дача, сад, огород</c:v>
                </c:pt>
              </c:strCache>
            </c:strRef>
          </c:cat>
          <c:val>
            <c:numRef>
              <c:f>'таблица % по субъектам'!$G$3:$G$8</c:f>
              <c:numCache>
                <c:formatCode>0.0</c:formatCode>
                <c:ptCount val="6"/>
                <c:pt idx="0">
                  <c:v>31.510416666666668</c:v>
                </c:pt>
                <c:pt idx="1">
                  <c:v>35.15625</c:v>
                </c:pt>
                <c:pt idx="2">
                  <c:v>4.1666666666666661</c:v>
                </c:pt>
                <c:pt idx="3">
                  <c:v>18.75</c:v>
                </c:pt>
                <c:pt idx="4">
                  <c:v>2.34375</c:v>
                </c:pt>
                <c:pt idx="5">
                  <c:v>8.0729166666666679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27-403C-B971-77B19D5E8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Выбранные ВРИ по Магаданской области, проценты (%)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'таблица % по субъектам'!$H$2</c:f>
              <c:strCache>
                <c:ptCount val="1"/>
                <c:pt idx="0">
                  <c:v>Магаданская область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E7-4392-B99E-A5767FDD44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E7-4392-B99E-A5767FDD44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E7-4392-B99E-A5767FDD44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E7-4392-B99E-A5767FDD44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E7-4392-B99E-A5767FDD44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E7-4392-B99E-A5767FDD4451}"/>
              </c:ext>
            </c:extLst>
          </c:dPt>
          <c:dLbls>
            <c:dLbl>
              <c:idx val="5"/>
              <c:layout>
                <c:manualLayout>
                  <c:x val="-1.0012515644555695E-2"/>
                  <c:y val="-3.6297640653357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E7-4392-B99E-A5767FDD445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'таблица % по субъектам'!$C$3:$C$8</c:f>
              <c:strCache>
                <c:ptCount val="6"/>
                <c:pt idx="0">
                  <c:v>сельское хозяйство</c:v>
                </c:pt>
                <c:pt idx="1">
                  <c:v>ИЖС</c:v>
                </c:pt>
                <c:pt idx="2">
                  <c:v>предпринимательство</c:v>
                </c:pt>
                <c:pt idx="3">
                  <c:v>отдых, рекреация</c:v>
                </c:pt>
                <c:pt idx="4">
                  <c:v>лесное хозяйство</c:v>
                </c:pt>
                <c:pt idx="5">
                  <c:v>дача, сад, огород</c:v>
                </c:pt>
              </c:strCache>
            </c:strRef>
          </c:cat>
          <c:val>
            <c:numRef>
              <c:f>'таблица % по субъектам'!$H$3:$H$8</c:f>
              <c:numCache>
                <c:formatCode>0.0</c:formatCode>
                <c:ptCount val="6"/>
                <c:pt idx="0">
                  <c:v>14.548022598870055</c:v>
                </c:pt>
                <c:pt idx="1">
                  <c:v>39.548022598870055</c:v>
                </c:pt>
                <c:pt idx="2">
                  <c:v>3.5310734463276838</c:v>
                </c:pt>
                <c:pt idx="3">
                  <c:v>22.175141242937855</c:v>
                </c:pt>
                <c:pt idx="4">
                  <c:v>1.2711864406779663</c:v>
                </c:pt>
                <c:pt idx="5">
                  <c:v>18.926553672316384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2E7-4392-B99E-A5767FDD4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Выбранные ВРИ по Приморскому краю, проценты (%)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'таблица % по субъектам'!$I$2</c:f>
              <c:strCache>
                <c:ptCount val="1"/>
                <c:pt idx="0">
                  <c:v>Приморский край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6D-4807-86CB-D19AB40D91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6D-4807-86CB-D19AB40D91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46D-4807-86CB-D19AB40D91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46D-4807-86CB-D19AB40D91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46D-4807-86CB-D19AB40D91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46D-4807-86CB-D19AB40D9105}"/>
              </c:ext>
            </c:extLst>
          </c:dPt>
          <c:dLbls>
            <c:dLbl>
              <c:idx val="3"/>
              <c:layout>
                <c:manualLayout>
                  <c:x val="1.0037642476563026E-2"/>
                  <c:y val="-3.6101083032490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6D-4807-86CB-D19AB40D9105}"/>
                </c:ext>
              </c:extLst>
            </c:dLbl>
            <c:dLbl>
              <c:idx val="4"/>
              <c:layout>
                <c:manualLayout>
                  <c:x val="-1.8402344540365555E-2"/>
                  <c:y val="-4.33212996389891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6D-4807-86CB-D19AB40D910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'таблица % по субъектам'!$C$3:$C$8</c:f>
              <c:strCache>
                <c:ptCount val="6"/>
                <c:pt idx="0">
                  <c:v>сельское хозяйство</c:v>
                </c:pt>
                <c:pt idx="1">
                  <c:v>ИЖС</c:v>
                </c:pt>
                <c:pt idx="2">
                  <c:v>предпринимательство</c:v>
                </c:pt>
                <c:pt idx="3">
                  <c:v>отдых, рекреация</c:v>
                </c:pt>
                <c:pt idx="4">
                  <c:v>лесное хозяйство</c:v>
                </c:pt>
                <c:pt idx="5">
                  <c:v>дача, сад, огород</c:v>
                </c:pt>
              </c:strCache>
            </c:strRef>
          </c:cat>
          <c:val>
            <c:numRef>
              <c:f>'таблица % по субъектам'!$I$3:$I$8</c:f>
              <c:numCache>
                <c:formatCode>0.0</c:formatCode>
                <c:ptCount val="6"/>
                <c:pt idx="0">
                  <c:v>29.628104844243175</c:v>
                </c:pt>
                <c:pt idx="1">
                  <c:v>39.028406751749692</c:v>
                </c:pt>
                <c:pt idx="2">
                  <c:v>5.2422121586386723</c:v>
                </c:pt>
                <c:pt idx="3">
                  <c:v>11.376423768354604</c:v>
                </c:pt>
                <c:pt idx="4">
                  <c:v>0.96061479346781953</c:v>
                </c:pt>
                <c:pt idx="5">
                  <c:v>13.764237683546041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6D-4807-86CB-D19AB40D9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Выбранные ВРИ по Республике Саха (Якутия), проценты (%)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'таблица % по субъектам'!$J$2</c:f>
              <c:strCache>
                <c:ptCount val="1"/>
                <c:pt idx="0">
                  <c:v>Республика Саха (Якутия)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969-4F1D-AF8B-EB9B7F01BF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969-4F1D-AF8B-EB9B7F01BF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969-4F1D-AF8B-EB9B7F01BF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969-4F1D-AF8B-EB9B7F01BF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969-4F1D-AF8B-EB9B7F01BF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969-4F1D-AF8B-EB9B7F01BF62}"/>
              </c:ext>
            </c:extLst>
          </c:dPt>
          <c:dLbls>
            <c:dLbl>
              <c:idx val="4"/>
              <c:layout>
                <c:manualLayout>
                  <c:x val="-7.5829383886255944E-2"/>
                  <c:y val="-4.83091787439613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69-4F1D-AF8B-EB9B7F01BF62}"/>
                </c:ext>
              </c:extLst>
            </c:dLbl>
            <c:dLbl>
              <c:idx val="5"/>
              <c:layout>
                <c:manualLayout>
                  <c:x val="6.1611374407582936E-2"/>
                  <c:y val="-2.17391304347826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69-4F1D-AF8B-EB9B7F01BF6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'таблица % по субъектам'!$C$3:$C$8</c:f>
              <c:strCache>
                <c:ptCount val="6"/>
                <c:pt idx="0">
                  <c:v>сельское хозяйство</c:v>
                </c:pt>
                <c:pt idx="1">
                  <c:v>ИЖС</c:v>
                </c:pt>
                <c:pt idx="2">
                  <c:v>предпринимательство</c:v>
                </c:pt>
                <c:pt idx="3">
                  <c:v>отдых, рекреация</c:v>
                </c:pt>
                <c:pt idx="4">
                  <c:v>лесное хозяйство</c:v>
                </c:pt>
                <c:pt idx="5">
                  <c:v>дача, сад, огород</c:v>
                </c:pt>
              </c:strCache>
            </c:strRef>
          </c:cat>
          <c:val>
            <c:numRef>
              <c:f>'таблица % по субъектам'!$J$3:$J$8</c:f>
              <c:numCache>
                <c:formatCode>0.0</c:formatCode>
                <c:ptCount val="6"/>
                <c:pt idx="0">
                  <c:v>36.788425047438331</c:v>
                </c:pt>
                <c:pt idx="1">
                  <c:v>27.917457305502847</c:v>
                </c:pt>
                <c:pt idx="2">
                  <c:v>3.107210626185958</c:v>
                </c:pt>
                <c:pt idx="3">
                  <c:v>21.869070208728651</c:v>
                </c:pt>
                <c:pt idx="4">
                  <c:v>1.0436432637571158</c:v>
                </c:pt>
                <c:pt idx="5">
                  <c:v>9.2741935483870961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69-4F1D-AF8B-EB9B7F01B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Выбранные ВРИ по Сахалинской области, проценты (%)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'таблица % по субъектам'!$K$2</c:f>
              <c:strCache>
                <c:ptCount val="1"/>
                <c:pt idx="0">
                  <c:v>Сахалинская область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90-4056-919E-1BD00207FD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190-4056-919E-1BD00207FD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190-4056-919E-1BD00207FD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190-4056-919E-1BD00207FD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190-4056-919E-1BD00207FD5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190-4056-919E-1BD00207FD5D}"/>
              </c:ext>
            </c:extLst>
          </c:dPt>
          <c:dLbls>
            <c:dLbl>
              <c:idx val="0"/>
              <c:layout>
                <c:manualLayout>
                  <c:x val="7.2072080963520566E-2"/>
                  <c:y val="-2.18978102189781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90-4056-919E-1BD00207FD5D}"/>
                </c:ext>
              </c:extLst>
            </c:dLbl>
            <c:dLbl>
              <c:idx val="4"/>
              <c:layout>
                <c:manualLayout>
                  <c:x val="1.0967490581405304E-2"/>
                  <c:y val="-0.238442822384428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90-4056-919E-1BD00207FD5D}"/>
                </c:ext>
              </c:extLst>
            </c:dLbl>
            <c:dLbl>
              <c:idx val="5"/>
              <c:layout>
                <c:manualLayout>
                  <c:x val="-9.4007062126331184E-2"/>
                  <c:y val="-3.64963503649635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90-4056-919E-1BD00207FD5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'таблица % по субъектам'!$C$3:$C$8</c:f>
              <c:strCache>
                <c:ptCount val="6"/>
                <c:pt idx="0">
                  <c:v>сельское хозяйство</c:v>
                </c:pt>
                <c:pt idx="1">
                  <c:v>ИЖС</c:v>
                </c:pt>
                <c:pt idx="2">
                  <c:v>предпринимательство</c:v>
                </c:pt>
                <c:pt idx="3">
                  <c:v>отдых, рекреация</c:v>
                </c:pt>
                <c:pt idx="4">
                  <c:v>лесное хозяйство</c:v>
                </c:pt>
                <c:pt idx="5">
                  <c:v>дача, сад, огород</c:v>
                </c:pt>
              </c:strCache>
            </c:strRef>
          </c:cat>
          <c:val>
            <c:numRef>
              <c:f>'таблица % по субъектам'!$K$3:$K$8</c:f>
              <c:numCache>
                <c:formatCode>0.0</c:formatCode>
                <c:ptCount val="6"/>
                <c:pt idx="0">
                  <c:v>22.493811881188119</c:v>
                </c:pt>
                <c:pt idx="1">
                  <c:v>35.241336633663366</c:v>
                </c:pt>
                <c:pt idx="2">
                  <c:v>5.6621287128712874</c:v>
                </c:pt>
                <c:pt idx="3">
                  <c:v>9.7153465346534649</c:v>
                </c:pt>
                <c:pt idx="4">
                  <c:v>0.40222772277227725</c:v>
                </c:pt>
                <c:pt idx="5">
                  <c:v>26.485148514851488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90-4056-919E-1BD00207F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Выбранные ВРИ по Хабаровскому краю, проценты (%)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'таблица % по субъектам'!$L$2</c:f>
              <c:strCache>
                <c:ptCount val="1"/>
                <c:pt idx="0">
                  <c:v>Хабаровский край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C24-4EE6-A9FC-8A5542E32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C24-4EE6-A9FC-8A5542E32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C24-4EE6-A9FC-8A5542E32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C24-4EE6-A9FC-8A5542E32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C24-4EE6-A9FC-8A5542E32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C24-4EE6-A9FC-8A5542E32732}"/>
              </c:ext>
            </c:extLst>
          </c:dPt>
          <c:dLbls>
            <c:dLbl>
              <c:idx val="0"/>
              <c:layout>
                <c:manualLayout>
                  <c:x val="6.1538469184297839E-2"/>
                  <c:y val="-2.16998191681735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24-4EE6-A9FC-8A5542E32732}"/>
                </c:ext>
              </c:extLst>
            </c:dLbl>
            <c:dLbl>
              <c:idx val="4"/>
              <c:layout>
                <c:manualLayout>
                  <c:x val="-6.31163786505619E-3"/>
                  <c:y val="-6.02772754671488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24-4EE6-A9FC-8A5542E32732}"/>
                </c:ext>
              </c:extLst>
            </c:dLbl>
            <c:dLbl>
              <c:idx val="5"/>
              <c:layout>
                <c:manualLayout>
                  <c:x val="-8.2051292245730448E-2"/>
                  <c:y val="-2.16998191681735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24-4EE6-A9FC-8A5542E3273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'таблица % по субъектам'!$C$3:$C$8</c:f>
              <c:strCache>
                <c:ptCount val="6"/>
                <c:pt idx="0">
                  <c:v>сельское хозяйство</c:v>
                </c:pt>
                <c:pt idx="1">
                  <c:v>ИЖС</c:v>
                </c:pt>
                <c:pt idx="2">
                  <c:v>предпринимательство</c:v>
                </c:pt>
                <c:pt idx="3">
                  <c:v>отдых, рекреация</c:v>
                </c:pt>
                <c:pt idx="4">
                  <c:v>лесное хозяйство</c:v>
                </c:pt>
                <c:pt idx="5">
                  <c:v>дача, сад, огород</c:v>
                </c:pt>
              </c:strCache>
            </c:strRef>
          </c:cat>
          <c:val>
            <c:numRef>
              <c:f>'таблица % по субъектам'!$L$3:$L$8</c:f>
              <c:numCache>
                <c:formatCode>0.0</c:formatCode>
                <c:ptCount val="6"/>
                <c:pt idx="0">
                  <c:v>22.028733130169787</c:v>
                </c:pt>
                <c:pt idx="1">
                  <c:v>44.013931214627775</c:v>
                </c:pt>
                <c:pt idx="2">
                  <c:v>5.4418807139747498</c:v>
                </c:pt>
                <c:pt idx="3">
                  <c:v>7.4662603395733562</c:v>
                </c:pt>
                <c:pt idx="4">
                  <c:v>0.82716586852416196</c:v>
                </c:pt>
                <c:pt idx="5">
                  <c:v>20.22202873313017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24-4EE6-A9FC-8A5542E32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Выбранные ВРИ по ЧАО, проценты (%)</a:t>
            </a:r>
            <a:endParaRPr lang="ru-RU"/>
          </a:p>
        </c:rich>
      </c:tx>
      <c:layout>
        <c:manualLayout>
          <c:xMode val="edge"/>
          <c:yMode val="edge"/>
          <c:x val="0.27259123431488874"/>
          <c:y val="1.738050900062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'таблица % по субъектам'!$M$2</c:f>
              <c:strCache>
                <c:ptCount val="1"/>
                <c:pt idx="0">
                  <c:v>ЧАО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9E8-4BE2-BE89-636A9813C0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9E8-4BE2-BE89-636A9813C0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9E8-4BE2-BE89-636A9813C0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9E8-4BE2-BE89-636A9813C00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9E8-4BE2-BE89-636A9813C00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9E8-4BE2-BE89-636A9813C00D}"/>
              </c:ext>
            </c:extLst>
          </c:dPt>
          <c:dLbls>
            <c:dLbl>
              <c:idx val="1"/>
              <c:layout>
                <c:manualLayout>
                  <c:x val="-0.19178082191780824"/>
                  <c:y val="-6.70391061452514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E8-4BE2-BE89-636A9813C00D}"/>
                </c:ext>
              </c:extLst>
            </c:dLbl>
            <c:dLbl>
              <c:idx val="2"/>
              <c:layout>
                <c:manualLayout>
                  <c:x val="-9.8934550989345504E-2"/>
                  <c:y val="1.2414649286157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E8-4BE2-BE89-636A9813C00D}"/>
                </c:ext>
              </c:extLst>
            </c:dLbl>
            <c:dLbl>
              <c:idx val="3"/>
              <c:layout>
                <c:manualLayout>
                  <c:x val="-7.9147640791476404E-2"/>
                  <c:y val="-7.44878957169462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E8-4BE2-BE89-636A9813C00D}"/>
                </c:ext>
              </c:extLst>
            </c:dLbl>
            <c:dLbl>
              <c:idx val="4"/>
              <c:layout>
                <c:manualLayout>
                  <c:x val="4.5662100456621002E-2"/>
                  <c:y val="-2.23463687150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E8-4BE2-BE89-636A9813C00D}"/>
                </c:ext>
              </c:extLst>
            </c:dLbl>
            <c:dLbl>
              <c:idx val="5"/>
              <c:layout>
                <c:manualLayout>
                  <c:x val="0.14611872146118721"/>
                  <c:y val="-1.48975791433891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E8-4BE2-BE89-636A9813C00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'таблица % по субъектам'!$C$3:$C$8</c:f>
              <c:strCache>
                <c:ptCount val="6"/>
                <c:pt idx="0">
                  <c:v>сельское хозяйство</c:v>
                </c:pt>
                <c:pt idx="1">
                  <c:v>ИЖС</c:v>
                </c:pt>
                <c:pt idx="2">
                  <c:v>предпринимательство</c:v>
                </c:pt>
                <c:pt idx="3">
                  <c:v>отдых, рекреация</c:v>
                </c:pt>
                <c:pt idx="4">
                  <c:v>лесное хозяйство</c:v>
                </c:pt>
                <c:pt idx="5">
                  <c:v>дача, сад, огород</c:v>
                </c:pt>
              </c:strCache>
            </c:strRef>
          </c:cat>
          <c:val>
            <c:numRef>
              <c:f>'таблица % по субъектам'!$M$3:$M$8</c:f>
              <c:numCache>
                <c:formatCode>0.0</c:formatCode>
                <c:ptCount val="6"/>
                <c:pt idx="0">
                  <c:v>18.503937007874015</c:v>
                </c:pt>
                <c:pt idx="1">
                  <c:v>67.322834645669289</c:v>
                </c:pt>
                <c:pt idx="2">
                  <c:v>5.9055118110236222</c:v>
                </c:pt>
                <c:pt idx="3">
                  <c:v>5.1181102362204722</c:v>
                </c:pt>
                <c:pt idx="4">
                  <c:v>0</c:v>
                </c:pt>
                <c:pt idx="5">
                  <c:v>3.1496062992125982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E8-4BE2-BE89-636A9813C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Данные о процентах граждан, выбравших ВРИ "Сельское хозяйство" по субъектам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'таблица % по субъектам'!$C$3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7114257887371945E-3"/>
                  <c:y val="-3.4313725490196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22-44D0-BCB2-D5A123710BD5}"/>
                </c:ext>
              </c:extLst>
            </c:dLbl>
            <c:dLbl>
              <c:idx val="1"/>
              <c:layout>
                <c:manualLayout>
                  <c:x val="-4.7114257887371945E-3"/>
                  <c:y val="-5.8823529411764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22-44D0-BCB2-D5A123710BD5}"/>
                </c:ext>
              </c:extLst>
            </c:dLbl>
            <c:dLbl>
              <c:idx val="2"/>
              <c:layout>
                <c:manualLayout>
                  <c:x val="0"/>
                  <c:y val="-3.1862745098039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22-44D0-BCB2-D5A123710BD5}"/>
                </c:ext>
              </c:extLst>
            </c:dLbl>
            <c:dLbl>
              <c:idx val="3"/>
              <c:layout>
                <c:manualLayout>
                  <c:x val="-5.7583427764783273E-17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22-44D0-BCB2-D5A123710BD5}"/>
                </c:ext>
              </c:extLst>
            </c:dLbl>
            <c:dLbl>
              <c:idx val="4"/>
              <c:layout>
                <c:manualLayout>
                  <c:x val="3.1409505258247965E-3"/>
                  <c:y val="-5.147058823529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22-44D0-BCB2-D5A123710BD5}"/>
                </c:ext>
              </c:extLst>
            </c:dLbl>
            <c:dLbl>
              <c:idx val="5"/>
              <c:layout>
                <c:manualLayout>
                  <c:x val="4.7114257887371945E-3"/>
                  <c:y val="-2.696078431372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22-44D0-BCB2-D5A123710BD5}"/>
                </c:ext>
              </c:extLst>
            </c:dLbl>
            <c:dLbl>
              <c:idx val="6"/>
              <c:layout>
                <c:manualLayout>
                  <c:x val="-4.7114257887371945E-3"/>
                  <c:y val="-2.2058823529411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22-44D0-BCB2-D5A123710BD5}"/>
                </c:ext>
              </c:extLst>
            </c:dLbl>
            <c:dLbl>
              <c:idx val="7"/>
              <c:layout>
                <c:manualLayout>
                  <c:x val="-1.1516685552956655E-16"/>
                  <c:y val="-3.1862745098039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22-44D0-BCB2-D5A123710BD5}"/>
                </c:ext>
              </c:extLst>
            </c:dLbl>
            <c:dLbl>
              <c:idx val="8"/>
              <c:layout>
                <c:manualLayout>
                  <c:x val="1.0993326840386671E-2"/>
                  <c:y val="-5.8823529411764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22-44D0-BCB2-D5A123710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'таблица % по субъектам'!$E$2:$M$2</c:f>
              <c:strCache>
                <c:ptCount val="9"/>
                <c:pt idx="0">
                  <c:v>Амурская область</c:v>
                </c:pt>
                <c:pt idx="1">
                  <c:v>ЕАО</c:v>
                </c:pt>
                <c:pt idx="2">
                  <c:v>Камчатский край</c:v>
                </c:pt>
                <c:pt idx="3">
                  <c:v>Магаданская область</c:v>
                </c:pt>
                <c:pt idx="4">
                  <c:v>Приморский край</c:v>
                </c:pt>
                <c:pt idx="5">
                  <c:v>Республика Саха (Якутия)</c:v>
                </c:pt>
                <c:pt idx="6">
                  <c:v>Сахалинская область</c:v>
                </c:pt>
                <c:pt idx="7">
                  <c:v>Хабаровский край</c:v>
                </c:pt>
                <c:pt idx="8">
                  <c:v>ЧАО</c:v>
                </c:pt>
              </c:strCache>
            </c:strRef>
          </c:cat>
          <c:val>
            <c:numRef>
              <c:f>'таблица % по субъектам'!$E$3:$M$3</c:f>
              <c:numCache>
                <c:formatCode>0.0</c:formatCode>
                <c:ptCount val="9"/>
                <c:pt idx="0">
                  <c:v>36.300777873811576</c:v>
                </c:pt>
                <c:pt idx="1">
                  <c:v>29.464285714285715</c:v>
                </c:pt>
                <c:pt idx="2">
                  <c:v>31.510416666666668</c:v>
                </c:pt>
                <c:pt idx="3">
                  <c:v>14.548022598870055</c:v>
                </c:pt>
                <c:pt idx="4">
                  <c:v>29.628104844243175</c:v>
                </c:pt>
                <c:pt idx="5">
                  <c:v>36.788425047438331</c:v>
                </c:pt>
                <c:pt idx="6">
                  <c:v>22.493811881188119</c:v>
                </c:pt>
                <c:pt idx="7">
                  <c:v>22.028733130169787</c:v>
                </c:pt>
                <c:pt idx="8">
                  <c:v>18.503937007874015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2-44D0-BCB2-D5A123710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640671"/>
        <c:axId val="929642335"/>
        <c:axId val="0"/>
      </c:bar3DChart>
      <c:catAx>
        <c:axId val="92964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9642335"/>
        <c:crosses val="autoZero"/>
        <c:auto val="1"/>
        <c:lblAlgn val="ctr"/>
        <c:lblOffset val="100"/>
        <c:noMultiLvlLbl val="0"/>
      </c:catAx>
      <c:valAx>
        <c:axId val="92964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964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Данные о процентах граждан, выбравших ВРИ "ИЖС" по субъектам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'таблица % по субъектам'!$C$4</c:f>
              <c:strCache>
                <c:ptCount val="1"/>
                <c:pt idx="0">
                  <c:v>ИЖС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4113257542377822E-17"/>
                  <c:y val="-1.9358741681790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55-4FFF-B91C-1869E743F9A2}"/>
                </c:ext>
              </c:extLst>
            </c:dLbl>
            <c:dLbl>
              <c:idx val="1"/>
              <c:layout>
                <c:manualLayout>
                  <c:x val="-3.0792917628945627E-3"/>
                  <c:y val="-2.6618269812462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55-4FFF-B91C-1869E743F9A2}"/>
                </c:ext>
              </c:extLst>
            </c:dLbl>
            <c:dLbl>
              <c:idx val="2"/>
              <c:layout>
                <c:manualLayout>
                  <c:x val="0"/>
                  <c:y val="-3.1457955232909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55-4FFF-B91C-1869E743F9A2}"/>
                </c:ext>
              </c:extLst>
            </c:dLbl>
            <c:dLbl>
              <c:idx val="3"/>
              <c:layout>
                <c:manualLayout>
                  <c:x val="0"/>
                  <c:y val="-3.3877797943133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55-4FFF-B91C-1869E743F9A2}"/>
                </c:ext>
              </c:extLst>
            </c:dLbl>
            <c:dLbl>
              <c:idx val="4"/>
              <c:layout>
                <c:manualLayout>
                  <c:x val="-3.2332563510392612E-2"/>
                  <c:y val="-3.1457955232909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55-4FFF-B91C-1869E743F9A2}"/>
                </c:ext>
              </c:extLst>
            </c:dLbl>
            <c:dLbl>
              <c:idx val="5"/>
              <c:layout>
                <c:manualLayout>
                  <c:x val="-4.6189376443418013E-3"/>
                  <c:y val="-5.081669691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55-4FFF-B91C-1869E743F9A2}"/>
                </c:ext>
              </c:extLst>
            </c:dLbl>
            <c:dLbl>
              <c:idx val="6"/>
              <c:layout>
                <c:manualLayout>
                  <c:x val="-1.3856812933025518E-2"/>
                  <c:y val="-2.1778584392014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55-4FFF-B91C-1869E743F9A2}"/>
                </c:ext>
              </c:extLst>
            </c:dLbl>
            <c:dLbl>
              <c:idx val="7"/>
              <c:layout>
                <c:manualLayout>
                  <c:x val="-9.2378752886837154E-3"/>
                  <c:y val="-2.4198427102238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55-4FFF-B91C-1869E743F9A2}"/>
                </c:ext>
              </c:extLst>
            </c:dLbl>
            <c:dLbl>
              <c:idx val="8"/>
              <c:layout>
                <c:manualLayout>
                  <c:x val="-3.54118552732871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55-4FFF-B91C-1869E743F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'таблица % по субъектам'!$E$2:$M$2</c:f>
              <c:strCache>
                <c:ptCount val="9"/>
                <c:pt idx="0">
                  <c:v>Амурская область</c:v>
                </c:pt>
                <c:pt idx="1">
                  <c:v>ЕАО</c:v>
                </c:pt>
                <c:pt idx="2">
                  <c:v>Камчатский край</c:v>
                </c:pt>
                <c:pt idx="3">
                  <c:v>Магаданская область</c:v>
                </c:pt>
                <c:pt idx="4">
                  <c:v>Приморский край</c:v>
                </c:pt>
                <c:pt idx="5">
                  <c:v>Республика Саха (Якутия)</c:v>
                </c:pt>
                <c:pt idx="6">
                  <c:v>Сахалинская область</c:v>
                </c:pt>
                <c:pt idx="7">
                  <c:v>Хабаровский край</c:v>
                </c:pt>
                <c:pt idx="8">
                  <c:v>ЧАО</c:v>
                </c:pt>
              </c:strCache>
            </c:strRef>
          </c:cat>
          <c:val>
            <c:numRef>
              <c:f>'таблица % по субъектам'!$E$4:$M$4</c:f>
              <c:numCache>
                <c:formatCode>0.0</c:formatCode>
                <c:ptCount val="9"/>
                <c:pt idx="0">
                  <c:v>46.413137424373382</c:v>
                </c:pt>
                <c:pt idx="1">
                  <c:v>45.178571428571431</c:v>
                </c:pt>
                <c:pt idx="2">
                  <c:v>35.15625</c:v>
                </c:pt>
                <c:pt idx="3">
                  <c:v>39.548022598870055</c:v>
                </c:pt>
                <c:pt idx="4">
                  <c:v>39.028406751749692</c:v>
                </c:pt>
                <c:pt idx="5">
                  <c:v>27.917457305502847</c:v>
                </c:pt>
                <c:pt idx="6">
                  <c:v>35.241336633663366</c:v>
                </c:pt>
                <c:pt idx="7">
                  <c:v>44.013931214627775</c:v>
                </c:pt>
                <c:pt idx="8">
                  <c:v>67.322834645669289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5-4FFF-B91C-1869E743F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1534415"/>
        <c:axId val="1191534831"/>
        <c:axId val="0"/>
      </c:bar3DChart>
      <c:catAx>
        <c:axId val="1191534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1534831"/>
        <c:crosses val="autoZero"/>
        <c:auto val="1"/>
        <c:lblAlgn val="ctr"/>
        <c:lblOffset val="100"/>
        <c:noMultiLvlLbl val="0"/>
      </c:catAx>
      <c:valAx>
        <c:axId val="1191534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1534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baseline="0">
                <a:effectLst/>
              </a:rPr>
              <a:t>Данные о процентах граждан, выбравших ВРИ "Предпринимательство" по субъектам</a:t>
            </a:r>
            <a:endParaRPr lang="ru-RU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'таблица % по субъектам'!$C$5</c:f>
              <c:strCache>
                <c:ptCount val="1"/>
                <c:pt idx="0">
                  <c:v>предпринимательство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6982294072363358E-3"/>
                  <c:y val="-3.656307129798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B2-4425-9ED5-6095566F880F}"/>
                </c:ext>
              </c:extLst>
            </c:dLbl>
            <c:dLbl>
              <c:idx val="1"/>
              <c:layout>
                <c:manualLayout>
                  <c:x val="1.3856812933025375E-2"/>
                  <c:y val="-5.6063375990249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B2-4425-9ED5-6095566F880F}"/>
                </c:ext>
              </c:extLst>
            </c:dLbl>
            <c:dLbl>
              <c:idx val="2"/>
              <c:layout>
                <c:manualLayout>
                  <c:x val="1.539645881447267E-3"/>
                  <c:y val="-2.9250457038391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B2-4425-9ED5-6095566F880F}"/>
                </c:ext>
              </c:extLst>
            </c:dLbl>
            <c:dLbl>
              <c:idx val="3"/>
              <c:layout>
                <c:manualLayout>
                  <c:x val="1.539645881447267E-3"/>
                  <c:y val="-2.9250457038391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B2-4425-9ED5-6095566F880F}"/>
                </c:ext>
              </c:extLst>
            </c:dLbl>
            <c:dLbl>
              <c:idx val="4"/>
              <c:layout>
                <c:manualLayout>
                  <c:x val="5.6453030169511289E-17"/>
                  <c:y val="-3.6563071297989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B2-4425-9ED5-6095566F880F}"/>
                </c:ext>
              </c:extLst>
            </c:dLbl>
            <c:dLbl>
              <c:idx val="5"/>
              <c:layout>
                <c:manualLayout>
                  <c:x val="7.6982294072363358E-3"/>
                  <c:y val="-3.656307129798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B2-4425-9ED5-6095566F880F}"/>
                </c:ext>
              </c:extLst>
            </c:dLbl>
            <c:dLbl>
              <c:idx val="6"/>
              <c:layout>
                <c:manualLayout>
                  <c:x val="6.1585835257890681E-3"/>
                  <c:y val="-2.681291895185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B2-4425-9ED5-6095566F880F}"/>
                </c:ext>
              </c:extLst>
            </c:dLbl>
            <c:dLbl>
              <c:idx val="7"/>
              <c:layout>
                <c:manualLayout>
                  <c:x val="4.6189376443418013E-3"/>
                  <c:y val="-3.6563071297989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B2-4425-9ED5-6095566F880F}"/>
                </c:ext>
              </c:extLst>
            </c:dLbl>
            <c:dLbl>
              <c:idx val="8"/>
              <c:layout>
                <c:manualLayout>
                  <c:x val="0"/>
                  <c:y val="-5.1188299817184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B2-4425-9ED5-6095566F8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'таблица % по субъектам'!$E$2:$M$2</c:f>
              <c:strCache>
                <c:ptCount val="9"/>
                <c:pt idx="0">
                  <c:v>Амурская область</c:v>
                </c:pt>
                <c:pt idx="1">
                  <c:v>ЕАО</c:v>
                </c:pt>
                <c:pt idx="2">
                  <c:v>Камчатский край</c:v>
                </c:pt>
                <c:pt idx="3">
                  <c:v>Магаданская область</c:v>
                </c:pt>
                <c:pt idx="4">
                  <c:v>Приморский край</c:v>
                </c:pt>
                <c:pt idx="5">
                  <c:v>Республика Саха (Якутия)</c:v>
                </c:pt>
                <c:pt idx="6">
                  <c:v>Сахалинская область</c:v>
                </c:pt>
                <c:pt idx="7">
                  <c:v>Хабаровский край</c:v>
                </c:pt>
                <c:pt idx="8">
                  <c:v>ЧАО</c:v>
                </c:pt>
              </c:strCache>
            </c:strRef>
          </c:cat>
          <c:val>
            <c:numRef>
              <c:f>'таблица % по субъектам'!$E$5:$M$5</c:f>
              <c:numCache>
                <c:formatCode>0.0</c:formatCode>
                <c:ptCount val="9"/>
                <c:pt idx="0">
                  <c:v>6.179775280898876</c:v>
                </c:pt>
                <c:pt idx="1">
                  <c:v>5.7142857142857144</c:v>
                </c:pt>
                <c:pt idx="2">
                  <c:v>4.1666666666666661</c:v>
                </c:pt>
                <c:pt idx="3">
                  <c:v>3.5310734463276838</c:v>
                </c:pt>
                <c:pt idx="4">
                  <c:v>5.2422121586386723</c:v>
                </c:pt>
                <c:pt idx="5">
                  <c:v>3.107210626185958</c:v>
                </c:pt>
                <c:pt idx="6">
                  <c:v>5.6621287128712874</c:v>
                </c:pt>
                <c:pt idx="7">
                  <c:v>5.4418807139747498</c:v>
                </c:pt>
                <c:pt idx="8">
                  <c:v>5.9055118110236222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2-4425-9ED5-6095566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1571583"/>
        <c:axId val="1181572415"/>
        <c:axId val="0"/>
      </c:bar3DChart>
      <c:catAx>
        <c:axId val="1181571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1572415"/>
        <c:crosses val="autoZero"/>
        <c:auto val="1"/>
        <c:lblAlgn val="ctr"/>
        <c:lblOffset val="100"/>
        <c:noMultiLvlLbl val="0"/>
      </c:catAx>
      <c:valAx>
        <c:axId val="1181572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1571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baseline="0">
                <a:effectLst/>
              </a:rPr>
              <a:t>Данные о процентах граждан, выбравших ВРИ "Отдых, рекреация" по субъектам</a:t>
            </a:r>
            <a:endParaRPr lang="ru-RU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'таблица % по субъектам'!$C$6</c:f>
              <c:strCache>
                <c:ptCount val="1"/>
                <c:pt idx="0">
                  <c:v>отдых, рекреация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1799930268267656E-3"/>
                  <c:y val="-3.400121432908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B1-47C4-B1FB-A4B764C6D90A}"/>
                </c:ext>
              </c:extLst>
            </c:dLbl>
            <c:dLbl>
              <c:idx val="1"/>
              <c:layout>
                <c:manualLayout>
                  <c:x val="4.6349947701200744E-3"/>
                  <c:y val="-2.9143897996357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B1-47C4-B1FB-A4B764C6D90A}"/>
                </c:ext>
              </c:extLst>
            </c:dLbl>
            <c:dLbl>
              <c:idx val="2"/>
              <c:layout>
                <c:manualLayout>
                  <c:x val="1.5449982567066348E-3"/>
                  <c:y val="-6.3145112325440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B1-47C4-B1FB-A4B764C6D90A}"/>
                </c:ext>
              </c:extLst>
            </c:dLbl>
            <c:dLbl>
              <c:idx val="3"/>
              <c:layout>
                <c:manualLayout>
                  <c:x val="4.6349947701200744E-3"/>
                  <c:y val="-3.1572556162720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B1-47C4-B1FB-A4B764C6D90A}"/>
                </c:ext>
              </c:extLst>
            </c:dLbl>
            <c:dLbl>
              <c:idx val="4"/>
              <c:layout>
                <c:manualLayout>
                  <c:x val="1.3904984310360167E-2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B1-47C4-B1FB-A4B764C6D90A}"/>
                </c:ext>
              </c:extLst>
            </c:dLbl>
            <c:dLbl>
              <c:idx val="5"/>
              <c:layout>
                <c:manualLayout>
                  <c:x val="1.081498779694684E-2"/>
                  <c:y val="-3.4001214329083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B1-47C4-B1FB-A4B764C6D90A}"/>
                </c:ext>
              </c:extLst>
            </c:dLbl>
            <c:dLbl>
              <c:idx val="6"/>
              <c:layout>
                <c:manualLayout>
                  <c:x val="4.6349947701200744E-3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B1-47C4-B1FB-A4B764C6D90A}"/>
                </c:ext>
              </c:extLst>
            </c:dLbl>
            <c:dLbl>
              <c:idx val="7"/>
              <c:layout>
                <c:manualLayout>
                  <c:x val="9.2699895402401488E-3"/>
                  <c:y val="-3.6429872495446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B1-47C4-B1FB-A4B764C6D90A}"/>
                </c:ext>
              </c:extLst>
            </c:dLbl>
            <c:dLbl>
              <c:idx val="8"/>
              <c:layout>
                <c:manualLayout>
                  <c:x val="1.081498779694684E-2"/>
                  <c:y val="-4.3715846994535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B1-47C4-B1FB-A4B764C6D9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'таблица % по субъектам'!$E$2:$M$2</c:f>
              <c:strCache>
                <c:ptCount val="9"/>
                <c:pt idx="0">
                  <c:v>Амурская область</c:v>
                </c:pt>
                <c:pt idx="1">
                  <c:v>ЕАО</c:v>
                </c:pt>
                <c:pt idx="2">
                  <c:v>Камчатский край</c:v>
                </c:pt>
                <c:pt idx="3">
                  <c:v>Магаданская область</c:v>
                </c:pt>
                <c:pt idx="4">
                  <c:v>Приморский край</c:v>
                </c:pt>
                <c:pt idx="5">
                  <c:v>Республика Саха (Якутия)</c:v>
                </c:pt>
                <c:pt idx="6">
                  <c:v>Сахалинская область</c:v>
                </c:pt>
                <c:pt idx="7">
                  <c:v>Хабаровский край</c:v>
                </c:pt>
                <c:pt idx="8">
                  <c:v>ЧАО</c:v>
                </c:pt>
              </c:strCache>
            </c:strRef>
          </c:cat>
          <c:val>
            <c:numRef>
              <c:f>'таблица % по субъектам'!$E$6:$M$6</c:f>
              <c:numCache>
                <c:formatCode>0.0</c:formatCode>
                <c:ptCount val="9"/>
                <c:pt idx="0">
                  <c:v>2.5064822817631804</c:v>
                </c:pt>
                <c:pt idx="1">
                  <c:v>2.1428571428571428</c:v>
                </c:pt>
                <c:pt idx="2">
                  <c:v>18.75</c:v>
                </c:pt>
                <c:pt idx="3">
                  <c:v>22.175141242937855</c:v>
                </c:pt>
                <c:pt idx="4">
                  <c:v>11.376423768354604</c:v>
                </c:pt>
                <c:pt idx="5">
                  <c:v>21.869070208728651</c:v>
                </c:pt>
                <c:pt idx="6">
                  <c:v>9.7153465346534649</c:v>
                </c:pt>
                <c:pt idx="7">
                  <c:v>7.4662603395733562</c:v>
                </c:pt>
                <c:pt idx="8">
                  <c:v>5.1181102362204722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1-47C4-B1FB-A4B764C6D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1802767"/>
        <c:axId val="1174064623"/>
        <c:axId val="0"/>
      </c:bar3DChart>
      <c:catAx>
        <c:axId val="871802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4064623"/>
        <c:crosses val="autoZero"/>
        <c:auto val="1"/>
        <c:lblAlgn val="ctr"/>
        <c:lblOffset val="100"/>
        <c:noMultiLvlLbl val="0"/>
      </c:catAx>
      <c:valAx>
        <c:axId val="1174064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1802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baseline="0">
                <a:effectLst/>
              </a:rPr>
              <a:t>Данные о процентах граждан, выбравших ВРИ "Лесное хозяйство" по субъектам</a:t>
            </a:r>
            <a:endParaRPr lang="ru-RU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'таблица % по субъектам'!$C$7</c:f>
              <c:strCache>
                <c:ptCount val="1"/>
                <c:pt idx="0">
                  <c:v>лесное хозяйство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3896713615023338E-3"/>
                  <c:y val="-4.4036697247706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58-44BF-8836-B8C2F0B2F252}"/>
                </c:ext>
              </c:extLst>
            </c:dLbl>
            <c:dLbl>
              <c:idx val="1"/>
              <c:layout>
                <c:manualLayout>
                  <c:x val="0"/>
                  <c:y val="-5.6269113149847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58-44BF-8836-B8C2F0B2F252}"/>
                </c:ext>
              </c:extLst>
            </c:dLbl>
            <c:dLbl>
              <c:idx val="2"/>
              <c:layout>
                <c:manualLayout>
                  <c:x val="6.2597809076681745E-3"/>
                  <c:y val="-3.180428134556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58-44BF-8836-B8C2F0B2F252}"/>
                </c:ext>
              </c:extLst>
            </c:dLbl>
            <c:dLbl>
              <c:idx val="3"/>
              <c:layout>
                <c:manualLayout>
                  <c:x val="7.8247261345852897E-3"/>
                  <c:y val="-3.669724770642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58-44BF-8836-B8C2F0B2F252}"/>
                </c:ext>
              </c:extLst>
            </c:dLbl>
            <c:dLbl>
              <c:idx val="4"/>
              <c:layout>
                <c:manualLayout>
                  <c:x val="-5.7380662120653491E-17"/>
                  <c:y val="-5.3822629969419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58-44BF-8836-B8C2F0B2F252}"/>
                </c:ext>
              </c:extLst>
            </c:dLbl>
            <c:dLbl>
              <c:idx val="5"/>
              <c:layout>
                <c:manualLayout>
                  <c:x val="1.7214397496087636E-2"/>
                  <c:y val="-3.669724770642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8-44BF-8836-B8C2F0B2F252}"/>
                </c:ext>
              </c:extLst>
            </c:dLbl>
            <c:dLbl>
              <c:idx val="6"/>
              <c:layout>
                <c:manualLayout>
                  <c:x val="1.0954616588419406E-2"/>
                  <c:y val="-2.201834862385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58-44BF-8836-B8C2F0B2F252}"/>
                </c:ext>
              </c:extLst>
            </c:dLbl>
            <c:dLbl>
              <c:idx val="7"/>
              <c:layout>
                <c:manualLayout>
                  <c:x val="4.6948356807510593E-3"/>
                  <c:y val="-2.446483180428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58-44BF-8836-B8C2F0B2F252}"/>
                </c:ext>
              </c:extLst>
            </c:dLbl>
            <c:dLbl>
              <c:idx val="8"/>
              <c:layout>
                <c:manualLayout>
                  <c:x val="1.5649452269169432E-3"/>
                  <c:y val="-3.669724770642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58-44BF-8836-B8C2F0B2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'таблица % по субъектам'!$E$2:$M$2</c:f>
              <c:strCache>
                <c:ptCount val="9"/>
                <c:pt idx="0">
                  <c:v>Амурская область</c:v>
                </c:pt>
                <c:pt idx="1">
                  <c:v>ЕАО</c:v>
                </c:pt>
                <c:pt idx="2">
                  <c:v>Камчатский край</c:v>
                </c:pt>
                <c:pt idx="3">
                  <c:v>Магаданская область</c:v>
                </c:pt>
                <c:pt idx="4">
                  <c:v>Приморский край</c:v>
                </c:pt>
                <c:pt idx="5">
                  <c:v>Республика Саха (Якутия)</c:v>
                </c:pt>
                <c:pt idx="6">
                  <c:v>Сахалинская область</c:v>
                </c:pt>
                <c:pt idx="7">
                  <c:v>Хабаровский край</c:v>
                </c:pt>
                <c:pt idx="8">
                  <c:v>ЧАО</c:v>
                </c:pt>
              </c:strCache>
            </c:strRef>
          </c:cat>
          <c:val>
            <c:numRef>
              <c:f>'таблица % по субъектам'!$E$7:$M$7</c:f>
              <c:numCache>
                <c:formatCode>0.0</c:formatCode>
                <c:ptCount val="9"/>
                <c:pt idx="0">
                  <c:v>0.64822817631806395</c:v>
                </c:pt>
                <c:pt idx="1">
                  <c:v>1.4285714285714286</c:v>
                </c:pt>
                <c:pt idx="2">
                  <c:v>2.34375</c:v>
                </c:pt>
                <c:pt idx="3">
                  <c:v>1.2711864406779663</c:v>
                </c:pt>
                <c:pt idx="4">
                  <c:v>0.96061479346781953</c:v>
                </c:pt>
                <c:pt idx="5">
                  <c:v>1.0436432637571158</c:v>
                </c:pt>
                <c:pt idx="6">
                  <c:v>0.40222772277227725</c:v>
                </c:pt>
                <c:pt idx="7">
                  <c:v>0.82716586852416196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8-44BF-8836-B8C2F0B2F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1574911"/>
        <c:axId val="1181576159"/>
        <c:axId val="0"/>
      </c:bar3DChart>
      <c:catAx>
        <c:axId val="1181574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1576159"/>
        <c:crosses val="autoZero"/>
        <c:auto val="1"/>
        <c:lblAlgn val="ctr"/>
        <c:lblOffset val="100"/>
        <c:noMultiLvlLbl val="0"/>
      </c:catAx>
      <c:valAx>
        <c:axId val="118157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1574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baseline="0">
                <a:effectLst/>
              </a:rPr>
              <a:t>Данные о процентах граждан, выбравших ВРИ "дача, сад, огород" по субъектам</a:t>
            </a:r>
            <a:endParaRPr lang="ru-RU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'таблица % по субъектам'!$C$8</c:f>
              <c:strCache>
                <c:ptCount val="1"/>
                <c:pt idx="0">
                  <c:v>дача, сад, огород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8247261345852897E-3"/>
                  <c:y val="-3.0828516377649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4-44C0-B2CB-91B8DDE4C3FF}"/>
                </c:ext>
              </c:extLst>
            </c:dLbl>
            <c:dLbl>
              <c:idx val="1"/>
              <c:layout>
                <c:manualLayout>
                  <c:x val="0"/>
                  <c:y val="-4.1104688503532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4-44C0-B2CB-91B8DDE4C3FF}"/>
                </c:ext>
              </c:extLst>
            </c:dLbl>
            <c:dLbl>
              <c:idx val="2"/>
              <c:layout>
                <c:manualLayout>
                  <c:x val="1.721439749608758E-2"/>
                  <c:y val="-3.0828516377649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4-44C0-B2CB-91B8DDE4C3FF}"/>
                </c:ext>
              </c:extLst>
            </c:dLbl>
            <c:dLbl>
              <c:idx val="3"/>
              <c:layout>
                <c:manualLayout>
                  <c:x val="1.0954616588419463E-2"/>
                  <c:y val="-6.165703275529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4-44C0-B2CB-91B8DDE4C3FF}"/>
                </c:ext>
              </c:extLst>
            </c:dLbl>
            <c:dLbl>
              <c:idx val="4"/>
              <c:layout>
                <c:manualLayout>
                  <c:x val="9.3896713615022904E-3"/>
                  <c:y val="-5.394990366088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4-44C0-B2CB-91B8DDE4C3FF}"/>
                </c:ext>
              </c:extLst>
            </c:dLbl>
            <c:dLbl>
              <c:idx val="5"/>
              <c:layout>
                <c:manualLayout>
                  <c:x val="6.2597809076682318E-3"/>
                  <c:y val="-4.881181759794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4-44C0-B2CB-91B8DDE4C3FF}"/>
                </c:ext>
              </c:extLst>
            </c:dLbl>
            <c:dLbl>
              <c:idx val="6"/>
              <c:layout>
                <c:manualLayout>
                  <c:x val="1.0954616588419406E-2"/>
                  <c:y val="-3.0828516377649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4-44C0-B2CB-91B8DDE4C3FF}"/>
                </c:ext>
              </c:extLst>
            </c:dLbl>
            <c:dLbl>
              <c:idx val="7"/>
              <c:layout>
                <c:manualLayout>
                  <c:x val="1.7214397496087636E-2"/>
                  <c:y val="-4.1104688503532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4-44C0-B2CB-91B8DDE4C3FF}"/>
                </c:ext>
              </c:extLst>
            </c:dLbl>
            <c:dLbl>
              <c:idx val="8"/>
              <c:layout>
                <c:manualLayout>
                  <c:x val="9.3896713615023476E-3"/>
                  <c:y val="-3.0828516377649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4-44C0-B2CB-91B8DDE4C3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'таблица % по субъектам'!$E$2:$M$2</c:f>
              <c:strCache>
                <c:ptCount val="9"/>
                <c:pt idx="0">
                  <c:v>Амурская область</c:v>
                </c:pt>
                <c:pt idx="1">
                  <c:v>ЕАО</c:v>
                </c:pt>
                <c:pt idx="2">
                  <c:v>Камчатский край</c:v>
                </c:pt>
                <c:pt idx="3">
                  <c:v>Магаданская область</c:v>
                </c:pt>
                <c:pt idx="4">
                  <c:v>Приморский край</c:v>
                </c:pt>
                <c:pt idx="5">
                  <c:v>Республика Саха (Якутия)</c:v>
                </c:pt>
                <c:pt idx="6">
                  <c:v>Сахалинская область</c:v>
                </c:pt>
                <c:pt idx="7">
                  <c:v>Хабаровский край</c:v>
                </c:pt>
                <c:pt idx="8">
                  <c:v>ЧАО</c:v>
                </c:pt>
              </c:strCache>
            </c:strRef>
          </c:cat>
          <c:val>
            <c:numRef>
              <c:f>'таблица % по субъектам'!$E$8:$M$8</c:f>
              <c:numCache>
                <c:formatCode>0.0</c:formatCode>
                <c:ptCount val="9"/>
                <c:pt idx="0">
                  <c:v>7.9515989628349173</c:v>
                </c:pt>
                <c:pt idx="1">
                  <c:v>16.071428571428573</c:v>
                </c:pt>
                <c:pt idx="2">
                  <c:v>8.0729166666666679</c:v>
                </c:pt>
                <c:pt idx="3">
                  <c:v>18.926553672316384</c:v>
                </c:pt>
                <c:pt idx="4">
                  <c:v>13.764237683546041</c:v>
                </c:pt>
                <c:pt idx="5">
                  <c:v>9.2741935483870961</c:v>
                </c:pt>
                <c:pt idx="6">
                  <c:v>26.485148514851488</c:v>
                </c:pt>
                <c:pt idx="7">
                  <c:v>20.22202873313017</c:v>
                </c:pt>
                <c:pt idx="8">
                  <c:v>3.1496062992125982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4-44C0-B2CB-91B8DDE4C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7993119"/>
        <c:axId val="927995199"/>
        <c:axId val="0"/>
      </c:bar3DChart>
      <c:catAx>
        <c:axId val="92799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7995199"/>
        <c:crosses val="autoZero"/>
        <c:auto val="1"/>
        <c:lblAlgn val="ctr"/>
        <c:lblOffset val="100"/>
        <c:noMultiLvlLbl val="0"/>
      </c:catAx>
      <c:valAx>
        <c:axId val="92799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799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Выбранные ВРИ по </a:t>
            </a:r>
            <a:r>
              <a:rPr lang="ru-RU"/>
              <a:t>Амурской области, </a:t>
            </a:r>
            <a:r>
              <a:rPr lang="ru-RU" sz="1400" b="0" i="0" u="none" strike="noStrike" baseline="0">
                <a:effectLst/>
              </a:rPr>
              <a:t>проценты (%)</a:t>
            </a:r>
            <a:endParaRPr lang="ru-RU"/>
          </a:p>
        </c:rich>
      </c:tx>
      <c:layout>
        <c:manualLayout>
          <c:xMode val="edge"/>
          <c:yMode val="edge"/>
          <c:x val="0.22443881623683148"/>
          <c:y val="1.54525386313465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'таблица % по субъектам'!$E$2</c:f>
              <c:strCache>
                <c:ptCount val="1"/>
                <c:pt idx="0">
                  <c:v>Амурская область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661-42A9-BCBA-DC46051280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661-42A9-BCBA-DC46051280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661-42A9-BCBA-DC46051280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661-42A9-BCBA-DC46051280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661-42A9-BCBA-DC46051280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661-42A9-BCBA-DC460512802C}"/>
              </c:ext>
            </c:extLst>
          </c:dPt>
          <c:dLbls>
            <c:dLbl>
              <c:idx val="0"/>
              <c:layout>
                <c:manualLayout>
                  <c:x val="-6.6750104297037968E-2"/>
                  <c:y val="-9.9337748344370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61-42A9-BCBA-DC460512802C}"/>
                </c:ext>
              </c:extLst>
            </c:dLbl>
            <c:dLbl>
              <c:idx val="1"/>
              <c:layout>
                <c:manualLayout>
                  <c:x val="-9.511889862327911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61-42A9-BCBA-DC460512802C}"/>
                </c:ext>
              </c:extLst>
            </c:dLbl>
            <c:dLbl>
              <c:idx val="2"/>
              <c:layout>
                <c:manualLayout>
                  <c:x val="-3.504380475594493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61-42A9-BCBA-DC460512802C}"/>
                </c:ext>
              </c:extLst>
            </c:dLbl>
            <c:dLbl>
              <c:idx val="3"/>
              <c:layout>
                <c:manualLayout>
                  <c:x val="-0.1051314142678348"/>
                  <c:y val="-3.97350993377483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61-42A9-BCBA-DC460512802C}"/>
                </c:ext>
              </c:extLst>
            </c:dLbl>
            <c:dLbl>
              <c:idx val="4"/>
              <c:layout>
                <c:manualLayout>
                  <c:x val="3.3375052148518678E-3"/>
                  <c:y val="-6.8432671081677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61-42A9-BCBA-DC460512802C}"/>
                </c:ext>
              </c:extLst>
            </c:dLbl>
            <c:dLbl>
              <c:idx val="5"/>
              <c:layout>
                <c:manualLayout>
                  <c:x val="0.19858156028368787"/>
                  <c:y val="-4.1942604856512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61-42A9-BCBA-DC460512802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'таблица % по субъектам'!$C$3:$C$8</c:f>
              <c:strCache>
                <c:ptCount val="6"/>
                <c:pt idx="0">
                  <c:v>сельское хозяйство</c:v>
                </c:pt>
                <c:pt idx="1">
                  <c:v>ИЖС</c:v>
                </c:pt>
                <c:pt idx="2">
                  <c:v>предпринимательство</c:v>
                </c:pt>
                <c:pt idx="3">
                  <c:v>отдых, рекреация</c:v>
                </c:pt>
                <c:pt idx="4">
                  <c:v>лесное хозяйство</c:v>
                </c:pt>
                <c:pt idx="5">
                  <c:v>дача, сад, огород</c:v>
                </c:pt>
              </c:strCache>
            </c:strRef>
          </c:cat>
          <c:val>
            <c:numRef>
              <c:f>'таблица % по субъектам'!$E$3:$E$8</c:f>
              <c:numCache>
                <c:formatCode>0.0</c:formatCode>
                <c:ptCount val="6"/>
                <c:pt idx="0">
                  <c:v>36.300777873811576</c:v>
                </c:pt>
                <c:pt idx="1">
                  <c:v>46.413137424373382</c:v>
                </c:pt>
                <c:pt idx="2">
                  <c:v>6.179775280898876</c:v>
                </c:pt>
                <c:pt idx="3">
                  <c:v>2.5064822817631804</c:v>
                </c:pt>
                <c:pt idx="4">
                  <c:v>0.64822817631806395</c:v>
                </c:pt>
                <c:pt idx="5">
                  <c:v>7.9515989628349173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61-42A9-BCBA-DC4605128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Выбранные ВРИ по ЕАО, проценты (%)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'таблица % по субъектам'!$F$2</c:f>
              <c:strCache>
                <c:ptCount val="1"/>
                <c:pt idx="0">
                  <c:v>ЕАО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B10-4A80-AA67-F6F338583C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B10-4A80-AA67-F6F338583C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B10-4A80-AA67-F6F338583C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B10-4A80-AA67-F6F338583CB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B10-4A80-AA67-F6F338583CB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B10-4A80-AA67-F6F338583CBC}"/>
              </c:ext>
            </c:extLst>
          </c:dPt>
          <c:dLbls>
            <c:dLbl>
              <c:idx val="1"/>
              <c:layout>
                <c:manualLayout>
                  <c:x val="-0.21413634462567963"/>
                  <c:y val="-6.00130463144161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10-4A80-AA67-F6F338583CBC}"/>
                </c:ext>
              </c:extLst>
            </c:dLbl>
            <c:dLbl>
              <c:idx val="2"/>
              <c:layout>
                <c:manualLayout>
                  <c:x val="0"/>
                  <c:y val="-7.82778864970645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10-4A80-AA67-F6F338583CBC}"/>
                </c:ext>
              </c:extLst>
            </c:dLbl>
            <c:dLbl>
              <c:idx val="3"/>
              <c:layout>
                <c:manualLayout>
                  <c:x val="-2.6767043078209953E-2"/>
                  <c:y val="-3.65296803652968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10-4A80-AA67-F6F338583CBC}"/>
                </c:ext>
              </c:extLst>
            </c:dLbl>
            <c:dLbl>
              <c:idx val="4"/>
              <c:layout>
                <c:manualLayout>
                  <c:x val="-1.3383521539104985E-2"/>
                  <c:y val="-9.393346379647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10-4A80-AA67-F6F338583CBC}"/>
                </c:ext>
              </c:extLst>
            </c:dLbl>
            <c:dLbl>
              <c:idx val="5"/>
              <c:layout>
                <c:manualLayout>
                  <c:x val="5.687996654119612E-2"/>
                  <c:y val="-2.34833659491193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10-4A80-AA67-F6F338583CB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'таблица % по субъектам'!$C$3:$C$8</c:f>
              <c:strCache>
                <c:ptCount val="6"/>
                <c:pt idx="0">
                  <c:v>сельское хозяйство</c:v>
                </c:pt>
                <c:pt idx="1">
                  <c:v>ИЖС</c:v>
                </c:pt>
                <c:pt idx="2">
                  <c:v>предпринимательство</c:v>
                </c:pt>
                <c:pt idx="3">
                  <c:v>отдых, рекреация</c:v>
                </c:pt>
                <c:pt idx="4">
                  <c:v>лесное хозяйство</c:v>
                </c:pt>
                <c:pt idx="5">
                  <c:v>дача, сад, огород</c:v>
                </c:pt>
              </c:strCache>
            </c:strRef>
          </c:cat>
          <c:val>
            <c:numRef>
              <c:f>'таблица % по субъектам'!$F$3:$F$8</c:f>
              <c:numCache>
                <c:formatCode>0.0</c:formatCode>
                <c:ptCount val="6"/>
                <c:pt idx="0">
                  <c:v>29.464285714285715</c:v>
                </c:pt>
                <c:pt idx="1">
                  <c:v>45.178571428571431</c:v>
                </c:pt>
                <c:pt idx="2">
                  <c:v>5.7142857142857144</c:v>
                </c:pt>
                <c:pt idx="3">
                  <c:v>2.1428571428571428</c:v>
                </c:pt>
                <c:pt idx="4">
                  <c:v>1.4285714285714286</c:v>
                </c:pt>
                <c:pt idx="5">
                  <c:v>16.071428571428573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B10-4A80-AA67-F6F338583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581025</xdr:colOff>
      <xdr:row>28</xdr:row>
      <xdr:rowOff>9526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13</xdr:col>
      <xdr:colOff>228600</xdr:colOff>
      <xdr:row>28</xdr:row>
      <xdr:rowOff>123824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190499</xdr:rowOff>
    </xdr:from>
    <xdr:to>
      <xdr:col>13</xdr:col>
      <xdr:colOff>295275</xdr:colOff>
      <xdr:row>28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276224</xdr:colOff>
      <xdr:row>28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114300</xdr:colOff>
      <xdr:row>28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180974</xdr:colOff>
      <xdr:row>28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13</xdr:col>
      <xdr:colOff>123824</xdr:colOff>
      <xdr:row>28</xdr:row>
      <xdr:rowOff>123824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13</xdr:col>
      <xdr:colOff>419100</xdr:colOff>
      <xdr:row>27</xdr:row>
      <xdr:rowOff>161924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161924</xdr:colOff>
      <xdr:row>28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13</xdr:col>
      <xdr:colOff>323850</xdr:colOff>
      <xdr:row>28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13</xdr:col>
      <xdr:colOff>323850</xdr:colOff>
      <xdr:row>28</xdr:row>
      <xdr:rowOff>66674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13</xdr:col>
      <xdr:colOff>295274</xdr:colOff>
      <xdr:row>28</xdr:row>
      <xdr:rowOff>85724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13</xdr:col>
      <xdr:colOff>190500</xdr:colOff>
      <xdr:row>28</xdr:row>
      <xdr:rowOff>47624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13</xdr:col>
      <xdr:colOff>190500</xdr:colOff>
      <xdr:row>26</xdr:row>
      <xdr:rowOff>180974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13</xdr:col>
      <xdr:colOff>295274</xdr:colOff>
      <xdr:row>31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190499</xdr:rowOff>
    </xdr:from>
    <xdr:to>
      <xdr:col>13</xdr:col>
      <xdr:colOff>276224</xdr:colOff>
      <xdr:row>26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5"/>
  <sheetViews>
    <sheetView topLeftCell="A6" workbookViewId="0">
      <selection activeCell="J5" sqref="J5:J20"/>
    </sheetView>
  </sheetViews>
  <sheetFormatPr defaultRowHeight="15" x14ac:dyDescent="0.25"/>
  <cols>
    <col min="1" max="1" width="4" customWidth="1"/>
    <col min="3" max="3" width="23.7109375" customWidth="1"/>
    <col min="4" max="4" width="11.140625" customWidth="1"/>
    <col min="15" max="15" width="10.42578125" bestFit="1" customWidth="1"/>
    <col min="16" max="16" width="10.7109375" customWidth="1"/>
    <col min="17" max="17" width="13.28515625" customWidth="1"/>
  </cols>
  <sheetData>
    <row r="1" spans="2:19" ht="15.75" thickBot="1" x14ac:dyDescent="0.3">
      <c r="B1" s="12" t="s">
        <v>58</v>
      </c>
    </row>
    <row r="2" spans="2:19" ht="15" customHeight="1" x14ac:dyDescent="0.25">
      <c r="B2" s="67" t="s">
        <v>0</v>
      </c>
      <c r="C2" s="69" t="s">
        <v>1</v>
      </c>
      <c r="D2" s="69" t="s">
        <v>2</v>
      </c>
      <c r="E2" s="69" t="s">
        <v>3</v>
      </c>
      <c r="F2" s="69"/>
      <c r="G2" s="69"/>
      <c r="H2" s="69"/>
      <c r="I2" s="69"/>
      <c r="J2" s="69"/>
      <c r="K2" s="69"/>
      <c r="L2" s="69"/>
      <c r="M2" s="69"/>
      <c r="N2" s="76" t="s">
        <v>4</v>
      </c>
      <c r="O2" s="79" t="s">
        <v>66</v>
      </c>
      <c r="P2" s="82" t="s">
        <v>67</v>
      </c>
      <c r="Q2" s="85" t="s">
        <v>68</v>
      </c>
    </row>
    <row r="3" spans="2:19" ht="128.25" customHeight="1" x14ac:dyDescent="0.25">
      <c r="B3" s="68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7"/>
      <c r="O3" s="80"/>
      <c r="P3" s="83"/>
      <c r="Q3" s="86"/>
    </row>
    <row r="4" spans="2:19" ht="39" thickBot="1" x14ac:dyDescent="0.3">
      <c r="B4" s="65" t="s">
        <v>6</v>
      </c>
      <c r="C4" s="66"/>
      <c r="D4" s="66"/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78"/>
      <c r="O4" s="81"/>
      <c r="P4" s="84"/>
      <c r="Q4" s="87"/>
    </row>
    <row r="5" spans="2:19" ht="30" x14ac:dyDescent="0.25">
      <c r="B5" s="27" t="s">
        <v>16</v>
      </c>
      <c r="C5" s="28" t="s">
        <v>17</v>
      </c>
      <c r="D5" s="28" t="s">
        <v>18</v>
      </c>
      <c r="E5" s="29">
        <v>840</v>
      </c>
      <c r="F5" s="29">
        <v>165</v>
      </c>
      <c r="G5" s="29">
        <v>121</v>
      </c>
      <c r="H5" s="29">
        <v>103</v>
      </c>
      <c r="I5" s="29">
        <v>2159</v>
      </c>
      <c r="J5" s="29">
        <v>1551</v>
      </c>
      <c r="K5" s="29">
        <v>727</v>
      </c>
      <c r="L5" s="29">
        <v>1012</v>
      </c>
      <c r="M5" s="29">
        <v>47</v>
      </c>
      <c r="N5" s="30">
        <f t="shared" ref="N5:N19" si="0">SUM(E5:M5)</f>
        <v>6725</v>
      </c>
      <c r="O5" s="31">
        <f>N5/$N$20*100</f>
        <v>28.557475901312156</v>
      </c>
      <c r="P5" s="37">
        <f>O5</f>
        <v>28.557475901312156</v>
      </c>
      <c r="Q5" s="32" t="s">
        <v>69</v>
      </c>
      <c r="S5">
        <f>30*45/60</f>
        <v>22.5</v>
      </c>
    </row>
    <row r="6" spans="2:19" x14ac:dyDescent="0.25">
      <c r="B6" s="17" t="s">
        <v>19</v>
      </c>
      <c r="C6" s="14" t="s">
        <v>20</v>
      </c>
      <c r="D6" s="14" t="s">
        <v>21</v>
      </c>
      <c r="E6" s="13">
        <v>1062</v>
      </c>
      <c r="F6" s="13">
        <v>250</v>
      </c>
      <c r="G6" s="13">
        <v>134</v>
      </c>
      <c r="H6" s="13">
        <v>274</v>
      </c>
      <c r="I6" s="13">
        <v>2782</v>
      </c>
      <c r="J6" s="13">
        <v>1154</v>
      </c>
      <c r="K6" s="13">
        <v>1120</v>
      </c>
      <c r="L6" s="13">
        <v>1994</v>
      </c>
      <c r="M6" s="13">
        <v>170</v>
      </c>
      <c r="N6" s="15">
        <f t="shared" si="0"/>
        <v>8940</v>
      </c>
      <c r="O6" s="24">
        <f>N6/$N$20*100</f>
        <v>37.963395473268505</v>
      </c>
      <c r="P6" s="71">
        <f>SUM(O6:O7)</f>
        <v>38.621597520064547</v>
      </c>
      <c r="Q6" s="88" t="s">
        <v>70</v>
      </c>
    </row>
    <row r="7" spans="2:19" ht="36" x14ac:dyDescent="0.25">
      <c r="B7" s="17" t="s">
        <v>22</v>
      </c>
      <c r="C7" s="16" t="s">
        <v>23</v>
      </c>
      <c r="D7" s="14" t="s">
        <v>24</v>
      </c>
      <c r="E7" s="13">
        <v>12</v>
      </c>
      <c r="F7" s="13">
        <v>3</v>
      </c>
      <c r="G7" s="13">
        <v>1</v>
      </c>
      <c r="H7" s="13">
        <v>6</v>
      </c>
      <c r="I7" s="13">
        <v>62</v>
      </c>
      <c r="J7" s="13">
        <v>23</v>
      </c>
      <c r="K7" s="13">
        <v>19</v>
      </c>
      <c r="L7" s="13">
        <v>28</v>
      </c>
      <c r="M7" s="13">
        <v>1</v>
      </c>
      <c r="N7" s="15">
        <f t="shared" si="0"/>
        <v>155</v>
      </c>
      <c r="O7" s="24">
        <f t="shared" ref="O7:O19" si="1">N7/$N$20*100</f>
        <v>0.65820204679604233</v>
      </c>
      <c r="P7" s="73"/>
      <c r="Q7" s="88"/>
    </row>
    <row r="8" spans="2:19" ht="30" x14ac:dyDescent="0.25">
      <c r="B8" s="17" t="s">
        <v>25</v>
      </c>
      <c r="C8" s="14" t="s">
        <v>26</v>
      </c>
      <c r="D8" s="14" t="s">
        <v>27</v>
      </c>
      <c r="E8" s="13">
        <v>109</v>
      </c>
      <c r="F8" s="13">
        <v>22</v>
      </c>
      <c r="G8" s="13">
        <v>15</v>
      </c>
      <c r="H8" s="13">
        <v>21</v>
      </c>
      <c r="I8" s="13">
        <v>311</v>
      </c>
      <c r="J8" s="13">
        <v>102</v>
      </c>
      <c r="K8" s="13">
        <v>134</v>
      </c>
      <c r="L8" s="13">
        <v>181</v>
      </c>
      <c r="M8" s="13">
        <v>9</v>
      </c>
      <c r="N8" s="15">
        <f t="shared" si="0"/>
        <v>904</v>
      </c>
      <c r="O8" s="24">
        <f t="shared" si="1"/>
        <v>3.8388041955072403</v>
      </c>
      <c r="P8" s="38">
        <f>SUM(O8,O10,O11)</f>
        <v>4.9980890908318827</v>
      </c>
      <c r="Q8" s="33" t="s">
        <v>72</v>
      </c>
    </row>
    <row r="9" spans="2:19" ht="30" x14ac:dyDescent="0.25">
      <c r="B9" s="17" t="s">
        <v>28</v>
      </c>
      <c r="C9" s="14" t="s">
        <v>29</v>
      </c>
      <c r="D9" s="14" t="s">
        <v>30</v>
      </c>
      <c r="E9" s="13">
        <v>58</v>
      </c>
      <c r="F9" s="13">
        <v>12</v>
      </c>
      <c r="G9" s="13">
        <v>72</v>
      </c>
      <c r="H9" s="13">
        <v>157</v>
      </c>
      <c r="I9" s="13">
        <v>829</v>
      </c>
      <c r="J9" s="13">
        <v>922</v>
      </c>
      <c r="K9" s="13">
        <v>314</v>
      </c>
      <c r="L9" s="13">
        <v>343</v>
      </c>
      <c r="M9" s="13">
        <v>13</v>
      </c>
      <c r="N9" s="15">
        <f t="shared" si="0"/>
        <v>2720</v>
      </c>
      <c r="O9" s="24">
        <f t="shared" si="1"/>
        <v>11.550384305066034</v>
      </c>
      <c r="P9" s="38">
        <f>O9</f>
        <v>11.550384305066034</v>
      </c>
      <c r="Q9" s="33" t="s">
        <v>71</v>
      </c>
    </row>
    <row r="10" spans="2:19" ht="25.5" x14ac:dyDescent="0.25">
      <c r="B10" s="17" t="s">
        <v>31</v>
      </c>
      <c r="C10" s="14" t="s">
        <v>32</v>
      </c>
      <c r="D10" s="14" t="s">
        <v>33</v>
      </c>
      <c r="E10" s="13">
        <v>31</v>
      </c>
      <c r="F10" s="13">
        <v>10</v>
      </c>
      <c r="G10" s="13">
        <v>1</v>
      </c>
      <c r="H10" s="13">
        <v>3</v>
      </c>
      <c r="I10" s="13">
        <v>64</v>
      </c>
      <c r="J10" s="13">
        <v>27</v>
      </c>
      <c r="K10" s="13">
        <v>44</v>
      </c>
      <c r="L10" s="13">
        <v>65</v>
      </c>
      <c r="M10" s="13">
        <v>6</v>
      </c>
      <c r="N10" s="15">
        <f t="shared" si="0"/>
        <v>251</v>
      </c>
      <c r="O10" s="24">
        <f t="shared" si="1"/>
        <v>1.0658626693277846</v>
      </c>
      <c r="P10" s="25"/>
      <c r="Q10" s="34"/>
    </row>
    <row r="11" spans="2:19" x14ac:dyDescent="0.25">
      <c r="B11" s="17" t="s">
        <v>34</v>
      </c>
      <c r="C11" s="14" t="s">
        <v>35</v>
      </c>
      <c r="D11" s="14" t="s">
        <v>36</v>
      </c>
      <c r="E11" s="13">
        <v>3</v>
      </c>
      <c r="F11" s="13">
        <v>0</v>
      </c>
      <c r="G11" s="13">
        <v>0</v>
      </c>
      <c r="H11" s="13">
        <v>1</v>
      </c>
      <c r="I11" s="13">
        <v>7</v>
      </c>
      <c r="J11" s="13">
        <v>2</v>
      </c>
      <c r="K11" s="13">
        <v>5</v>
      </c>
      <c r="L11" s="13">
        <v>4</v>
      </c>
      <c r="M11" s="13">
        <v>0</v>
      </c>
      <c r="N11" s="15">
        <f t="shared" si="0"/>
        <v>22</v>
      </c>
      <c r="O11" s="24">
        <f t="shared" si="1"/>
        <v>9.3422225996857608E-2</v>
      </c>
      <c r="P11" s="25"/>
      <c r="Q11" s="34"/>
    </row>
    <row r="12" spans="2:19" ht="25.5" x14ac:dyDescent="0.25">
      <c r="B12" s="17" t="s">
        <v>37</v>
      </c>
      <c r="C12" s="14" t="s">
        <v>38</v>
      </c>
      <c r="D12" s="14" t="s">
        <v>39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5">
        <f t="shared" si="0"/>
        <v>0</v>
      </c>
      <c r="O12" s="24">
        <f t="shared" si="1"/>
        <v>0</v>
      </c>
      <c r="P12" s="25"/>
      <c r="Q12" s="34"/>
    </row>
    <row r="13" spans="2:19" ht="38.25" x14ac:dyDescent="0.25">
      <c r="B13" s="17" t="s">
        <v>40</v>
      </c>
      <c r="C13" s="14" t="s">
        <v>41</v>
      </c>
      <c r="D13" s="14" t="s">
        <v>42</v>
      </c>
      <c r="E13" s="13">
        <v>1</v>
      </c>
      <c r="F13" s="13">
        <v>1</v>
      </c>
      <c r="G13" s="13">
        <v>1</v>
      </c>
      <c r="H13" s="13">
        <v>1</v>
      </c>
      <c r="I13" s="13">
        <v>34</v>
      </c>
      <c r="J13" s="13">
        <v>11</v>
      </c>
      <c r="K13" s="13">
        <v>4</v>
      </c>
      <c r="L13" s="13">
        <v>10</v>
      </c>
      <c r="M13" s="13">
        <v>0</v>
      </c>
      <c r="N13" s="15">
        <f t="shared" si="0"/>
        <v>63</v>
      </c>
      <c r="O13" s="24">
        <f t="shared" si="1"/>
        <v>0.26752728353645588</v>
      </c>
      <c r="P13" s="71">
        <f>SUM(O13:O16)</f>
        <v>0.87477175251603045</v>
      </c>
      <c r="Q13" s="75" t="s">
        <v>74</v>
      </c>
    </row>
    <row r="14" spans="2:19" x14ac:dyDescent="0.25">
      <c r="B14" s="17" t="s">
        <v>43</v>
      </c>
      <c r="C14" s="14" t="s">
        <v>44</v>
      </c>
      <c r="D14" s="14" t="s">
        <v>45</v>
      </c>
      <c r="E14" s="13">
        <v>12</v>
      </c>
      <c r="F14" s="13">
        <v>6</v>
      </c>
      <c r="G14" s="13">
        <v>8</v>
      </c>
      <c r="H14" s="13">
        <v>8</v>
      </c>
      <c r="I14" s="13">
        <v>23</v>
      </c>
      <c r="J14" s="13">
        <v>25</v>
      </c>
      <c r="K14" s="13">
        <v>7</v>
      </c>
      <c r="L14" s="13">
        <v>28</v>
      </c>
      <c r="M14" s="13">
        <v>0</v>
      </c>
      <c r="N14" s="15">
        <f t="shared" si="0"/>
        <v>117</v>
      </c>
      <c r="O14" s="24">
        <f t="shared" si="1"/>
        <v>0.49683638371056094</v>
      </c>
      <c r="P14" s="72"/>
      <c r="Q14" s="75"/>
    </row>
    <row r="15" spans="2:19" x14ac:dyDescent="0.25">
      <c r="B15" s="17" t="s">
        <v>46</v>
      </c>
      <c r="C15" s="14" t="s">
        <v>47</v>
      </c>
      <c r="D15" s="14" t="s">
        <v>48</v>
      </c>
      <c r="E15" s="13">
        <v>0</v>
      </c>
      <c r="F15" s="13">
        <v>0</v>
      </c>
      <c r="G15" s="13">
        <v>0</v>
      </c>
      <c r="H15" s="13">
        <v>0</v>
      </c>
      <c r="I15" s="13">
        <v>2</v>
      </c>
      <c r="J15" s="13">
        <v>0</v>
      </c>
      <c r="K15" s="13">
        <v>0</v>
      </c>
      <c r="L15" s="13">
        <v>0</v>
      </c>
      <c r="M15" s="13">
        <v>0</v>
      </c>
      <c r="N15" s="15">
        <f t="shared" si="0"/>
        <v>2</v>
      </c>
      <c r="O15" s="24">
        <f t="shared" si="1"/>
        <v>8.4929296360779661E-3</v>
      </c>
      <c r="P15" s="72"/>
      <c r="Q15" s="75"/>
    </row>
    <row r="16" spans="2:19" ht="38.25" x14ac:dyDescent="0.25">
      <c r="B16" s="17" t="s">
        <v>49</v>
      </c>
      <c r="C16" s="14" t="s">
        <v>50</v>
      </c>
      <c r="D16" s="14" t="s">
        <v>51</v>
      </c>
      <c r="E16" s="13">
        <v>2</v>
      </c>
      <c r="F16" s="13">
        <v>1</v>
      </c>
      <c r="G16" s="13">
        <v>0</v>
      </c>
      <c r="H16" s="13">
        <v>0</v>
      </c>
      <c r="I16" s="13">
        <v>11</v>
      </c>
      <c r="J16" s="13">
        <v>8</v>
      </c>
      <c r="K16" s="13">
        <v>2</v>
      </c>
      <c r="L16" s="13">
        <v>0</v>
      </c>
      <c r="M16" s="13">
        <v>0</v>
      </c>
      <c r="N16" s="15">
        <f t="shared" si="0"/>
        <v>24</v>
      </c>
      <c r="O16" s="24">
        <f t="shared" si="1"/>
        <v>0.10191515563293559</v>
      </c>
      <c r="P16" s="73"/>
      <c r="Q16" s="75"/>
    </row>
    <row r="17" spans="2:17" ht="38.25" x14ac:dyDescent="0.25">
      <c r="B17" s="18" t="s">
        <v>59</v>
      </c>
      <c r="C17" s="14" t="s">
        <v>52</v>
      </c>
      <c r="D17" s="23" t="s">
        <v>63</v>
      </c>
      <c r="E17" s="13">
        <v>130</v>
      </c>
      <c r="F17" s="13">
        <v>41</v>
      </c>
      <c r="G17" s="13">
        <v>8</v>
      </c>
      <c r="H17" s="13">
        <v>95</v>
      </c>
      <c r="I17" s="13">
        <v>321</v>
      </c>
      <c r="J17" s="13">
        <v>44</v>
      </c>
      <c r="K17" s="13">
        <v>262</v>
      </c>
      <c r="L17" s="13">
        <v>594</v>
      </c>
      <c r="M17" s="13">
        <v>2</v>
      </c>
      <c r="N17" s="15">
        <f t="shared" si="0"/>
        <v>1497</v>
      </c>
      <c r="O17" s="24">
        <f t="shared" si="1"/>
        <v>6.3569578326043565</v>
      </c>
      <c r="P17" s="71">
        <f>SUM(O17:O19)</f>
        <v>15.397681430209351</v>
      </c>
      <c r="Q17" s="74" t="s">
        <v>73</v>
      </c>
    </row>
    <row r="18" spans="2:17" x14ac:dyDescent="0.25">
      <c r="B18" s="18" t="s">
        <v>60</v>
      </c>
      <c r="C18" s="14" t="s">
        <v>53</v>
      </c>
      <c r="D18" s="23" t="s">
        <v>64</v>
      </c>
      <c r="E18" s="13">
        <v>14</v>
      </c>
      <c r="F18" s="13">
        <v>4</v>
      </c>
      <c r="G18" s="13">
        <v>1</v>
      </c>
      <c r="H18" s="13">
        <v>0</v>
      </c>
      <c r="I18" s="13">
        <v>69</v>
      </c>
      <c r="J18" s="13">
        <v>14</v>
      </c>
      <c r="K18" s="13">
        <v>264</v>
      </c>
      <c r="L18" s="13">
        <v>21</v>
      </c>
      <c r="M18" s="13">
        <v>5</v>
      </c>
      <c r="N18" s="15">
        <f t="shared" si="0"/>
        <v>392</v>
      </c>
      <c r="O18" s="24">
        <f t="shared" si="1"/>
        <v>1.6646142086712814</v>
      </c>
      <c r="P18" s="72"/>
      <c r="Q18" s="74"/>
    </row>
    <row r="19" spans="2:17" x14ac:dyDescent="0.25">
      <c r="B19" s="18" t="s">
        <v>61</v>
      </c>
      <c r="C19" s="14" t="s">
        <v>54</v>
      </c>
      <c r="D19" s="23" t="s">
        <v>65</v>
      </c>
      <c r="E19" s="13">
        <v>40</v>
      </c>
      <c r="F19" s="13">
        <v>45</v>
      </c>
      <c r="G19" s="13">
        <v>22</v>
      </c>
      <c r="H19" s="13">
        <v>39</v>
      </c>
      <c r="I19" s="13">
        <v>613</v>
      </c>
      <c r="J19" s="13">
        <v>333</v>
      </c>
      <c r="K19" s="13">
        <v>330</v>
      </c>
      <c r="L19" s="13">
        <v>314</v>
      </c>
      <c r="M19" s="13">
        <v>1</v>
      </c>
      <c r="N19" s="15">
        <f t="shared" si="0"/>
        <v>1737</v>
      </c>
      <c r="O19" s="24">
        <f t="shared" si="1"/>
        <v>7.3761093889337133</v>
      </c>
      <c r="P19" s="73"/>
      <c r="Q19" s="74"/>
    </row>
    <row r="20" spans="2:17" ht="15.75" thickBot="1" x14ac:dyDescent="0.3">
      <c r="B20" s="19" t="s">
        <v>62</v>
      </c>
      <c r="C20" s="20"/>
      <c r="D20" s="20"/>
      <c r="E20" s="21">
        <f t="shared" ref="E20:N20" si="2">SUM(E5:E19)</f>
        <v>2314</v>
      </c>
      <c r="F20" s="21">
        <f t="shared" si="2"/>
        <v>560</v>
      </c>
      <c r="G20" s="21">
        <f t="shared" si="2"/>
        <v>384</v>
      </c>
      <c r="H20" s="21">
        <f t="shared" si="2"/>
        <v>708</v>
      </c>
      <c r="I20" s="21">
        <f t="shared" si="2"/>
        <v>7287</v>
      </c>
      <c r="J20" s="21">
        <f t="shared" si="2"/>
        <v>4216</v>
      </c>
      <c r="K20" s="21">
        <f t="shared" si="2"/>
        <v>3232</v>
      </c>
      <c r="L20" s="21">
        <f t="shared" si="2"/>
        <v>4594</v>
      </c>
      <c r="M20" s="21">
        <f t="shared" si="2"/>
        <v>254</v>
      </c>
      <c r="N20" s="21">
        <f t="shared" si="2"/>
        <v>23549</v>
      </c>
      <c r="O20" s="35">
        <f>N20/$N$20*100</f>
        <v>100</v>
      </c>
      <c r="P20" s="39">
        <f>SUM(P5:P19)</f>
        <v>99.999999999999986</v>
      </c>
      <c r="Q20" s="1"/>
    </row>
    <row r="23" spans="2:17" ht="16.5" thickBot="1" x14ac:dyDescent="0.3">
      <c r="B23" s="5" t="s">
        <v>55</v>
      </c>
    </row>
    <row r="24" spans="2:17" ht="26.25" thickBot="1" x14ac:dyDescent="0.3">
      <c r="B24" s="6"/>
      <c r="C24" s="7" t="s">
        <v>56</v>
      </c>
      <c r="D24" s="7"/>
      <c r="E24" s="4">
        <v>2339</v>
      </c>
      <c r="F24" s="4">
        <v>590</v>
      </c>
      <c r="G24" s="4">
        <v>1358</v>
      </c>
      <c r="H24" s="4">
        <v>685</v>
      </c>
      <c r="I24" s="4">
        <v>8649</v>
      </c>
      <c r="J24" s="4">
        <v>4283</v>
      </c>
      <c r="K24" s="4">
        <v>3244</v>
      </c>
      <c r="L24" s="4">
        <v>3821</v>
      </c>
      <c r="M24" s="4">
        <v>68</v>
      </c>
      <c r="N24" s="8">
        <f>SUM(E24:M24)</f>
        <v>25037</v>
      </c>
      <c r="O24" s="8">
        <v>51.54</v>
      </c>
    </row>
    <row r="25" spans="2:17" ht="16.5" thickBot="1" x14ac:dyDescent="0.3">
      <c r="B25" s="9"/>
      <c r="C25" s="10" t="s">
        <v>57</v>
      </c>
      <c r="D25" s="11"/>
      <c r="E25" s="2">
        <v>4653</v>
      </c>
      <c r="F25" s="2">
        <v>1150</v>
      </c>
      <c r="G25" s="2">
        <v>1742</v>
      </c>
      <c r="H25" s="2">
        <v>1393</v>
      </c>
      <c r="I25" s="2">
        <v>15936</v>
      </c>
      <c r="J25" s="2">
        <v>8499</v>
      </c>
      <c r="K25" s="2">
        <v>6462</v>
      </c>
      <c r="L25" s="2">
        <v>8415</v>
      </c>
      <c r="M25" s="2">
        <v>322</v>
      </c>
      <c r="N25" s="3">
        <v>48586</v>
      </c>
      <c r="O25" s="3">
        <v>100</v>
      </c>
    </row>
  </sheetData>
  <mergeCells count="15">
    <mergeCell ref="P13:P16"/>
    <mergeCell ref="P17:P19"/>
    <mergeCell ref="Q17:Q19"/>
    <mergeCell ref="Q13:Q16"/>
    <mergeCell ref="N2:N4"/>
    <mergeCell ref="O2:O4"/>
    <mergeCell ref="P2:P4"/>
    <mergeCell ref="Q2:Q4"/>
    <mergeCell ref="P6:P7"/>
    <mergeCell ref="Q6:Q7"/>
    <mergeCell ref="B4:D4"/>
    <mergeCell ref="B2:B3"/>
    <mergeCell ref="C2:C3"/>
    <mergeCell ref="D2:D3"/>
    <mergeCell ref="E2:M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P11" sqref="P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P9" sqref="P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P8" sqref="P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P14" sqref="P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Q17" sqref="Q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Q14" sqref="Q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R10" sqref="R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O17" sqref="O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S10" sqref="S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0:D37"/>
  <sheetViews>
    <sheetView workbookViewId="0">
      <selection activeCell="N10" sqref="N10"/>
    </sheetView>
  </sheetViews>
  <sheetFormatPr defaultRowHeight="15" x14ac:dyDescent="0.25"/>
  <cols>
    <col min="3" max="3" width="22.7109375" customWidth="1"/>
  </cols>
  <sheetData>
    <row r="30" spans="2:4" x14ac:dyDescent="0.25">
      <c r="C30" t="s">
        <v>75</v>
      </c>
      <c r="D30" s="40" t="s">
        <v>5</v>
      </c>
    </row>
    <row r="31" spans="2:4" x14ac:dyDescent="0.25">
      <c r="B31" s="36"/>
      <c r="C31" t="s">
        <v>69</v>
      </c>
      <c r="D31" s="36">
        <v>28.557475901312156</v>
      </c>
    </row>
    <row r="32" spans="2:4" x14ac:dyDescent="0.25">
      <c r="B32" s="36"/>
      <c r="C32" t="s">
        <v>70</v>
      </c>
      <c r="D32" s="36">
        <v>38.621597520064547</v>
      </c>
    </row>
    <row r="33" spans="2:4" x14ac:dyDescent="0.25">
      <c r="B33" s="36"/>
      <c r="C33" t="s">
        <v>72</v>
      </c>
      <c r="D33" s="36">
        <v>4.9980890908318827</v>
      </c>
    </row>
    <row r="34" spans="2:4" x14ac:dyDescent="0.25">
      <c r="B34" s="36"/>
      <c r="C34" t="s">
        <v>71</v>
      </c>
      <c r="D34" s="36">
        <v>11.550384305066034</v>
      </c>
    </row>
    <row r="35" spans="2:4" x14ac:dyDescent="0.25">
      <c r="B35" s="36"/>
      <c r="C35" t="s">
        <v>74</v>
      </c>
      <c r="D35" s="36">
        <v>0.87477175251603045</v>
      </c>
    </row>
    <row r="36" spans="2:4" x14ac:dyDescent="0.25">
      <c r="B36" s="36"/>
      <c r="C36" t="s">
        <v>73</v>
      </c>
      <c r="D36" s="36">
        <v>15.397681430209351</v>
      </c>
    </row>
    <row r="37" spans="2:4" x14ac:dyDescent="0.25">
      <c r="C37" t="s">
        <v>76</v>
      </c>
      <c r="D37" s="36">
        <f>SUM(D31:D36)</f>
        <v>99.999999999999986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M9"/>
  <sheetViews>
    <sheetView workbookViewId="0">
      <selection activeCell="C1" sqref="C1:M10"/>
    </sheetView>
  </sheetViews>
  <sheetFormatPr defaultRowHeight="15" x14ac:dyDescent="0.25"/>
  <cols>
    <col min="1" max="1" width="1.7109375" customWidth="1"/>
    <col min="2" max="2" width="1.85546875" customWidth="1"/>
    <col min="3" max="3" width="23" customWidth="1"/>
  </cols>
  <sheetData>
    <row r="1" spans="3:13" ht="15.75" thickBot="1" x14ac:dyDescent="0.3">
      <c r="C1" s="12" t="s">
        <v>78</v>
      </c>
    </row>
    <row r="2" spans="3:13" ht="39" thickBot="1" x14ac:dyDescent="0.3">
      <c r="C2" s="50" t="s">
        <v>75</v>
      </c>
      <c r="D2" s="51" t="s">
        <v>77</v>
      </c>
      <c r="E2" s="52" t="s">
        <v>7</v>
      </c>
      <c r="F2" s="53" t="s">
        <v>8</v>
      </c>
      <c r="G2" s="53" t="s">
        <v>9</v>
      </c>
      <c r="H2" s="53" t="s">
        <v>10</v>
      </c>
      <c r="I2" s="53" t="s">
        <v>11</v>
      </c>
      <c r="J2" s="53" t="s">
        <v>12</v>
      </c>
      <c r="K2" s="53" t="s">
        <v>13</v>
      </c>
      <c r="L2" s="53" t="s">
        <v>14</v>
      </c>
      <c r="M2" s="54" t="s">
        <v>15</v>
      </c>
    </row>
    <row r="3" spans="3:13" x14ac:dyDescent="0.25">
      <c r="C3" s="45" t="s">
        <v>69</v>
      </c>
      <c r="D3" s="46">
        <f>таблица!P5</f>
        <v>28.557475901312156</v>
      </c>
      <c r="E3" s="47">
        <f>таблица!E5/таблица!E20*100</f>
        <v>36.300777873811576</v>
      </c>
      <c r="F3" s="48">
        <f>таблица!F5/таблица!F20*100</f>
        <v>29.464285714285715</v>
      </c>
      <c r="G3" s="48">
        <f>таблица!G5/таблица!G20*100</f>
        <v>31.510416666666668</v>
      </c>
      <c r="H3" s="48">
        <f>таблица!H5/таблица!H20*100</f>
        <v>14.548022598870055</v>
      </c>
      <c r="I3" s="48">
        <f>таблица!I5/таблица!I20*100</f>
        <v>29.628104844243175</v>
      </c>
      <c r="J3" s="48">
        <f>таблица!J5/таблица!J20*100</f>
        <v>36.788425047438331</v>
      </c>
      <c r="K3" s="48">
        <f>таблица!K5/таблица!K20*100</f>
        <v>22.493811881188119</v>
      </c>
      <c r="L3" s="48">
        <f>таблица!L5/таблица!L20*100</f>
        <v>22.028733130169787</v>
      </c>
      <c r="M3" s="49">
        <f>таблица!M5/таблица!M20*100</f>
        <v>18.503937007874015</v>
      </c>
    </row>
    <row r="4" spans="3:13" x14ac:dyDescent="0.25">
      <c r="C4" s="42" t="s">
        <v>70</v>
      </c>
      <c r="D4" s="44">
        <f>таблица!P6</f>
        <v>38.621597520064547</v>
      </c>
      <c r="E4" s="43">
        <f>SUM(таблица!E6:E7)/таблица!E20*100</f>
        <v>46.413137424373382</v>
      </c>
      <c r="F4" s="26">
        <f>SUM(таблица!F6:F7)/таблица!F20*100</f>
        <v>45.178571428571431</v>
      </c>
      <c r="G4" s="26">
        <f>SUM(таблица!G6:G7)/таблица!G20*100</f>
        <v>35.15625</v>
      </c>
      <c r="H4" s="26">
        <f>SUM(таблица!H6:H7)/таблица!H20*100</f>
        <v>39.548022598870055</v>
      </c>
      <c r="I4" s="26">
        <f>SUM(таблица!I6:I7)/таблица!I20*100</f>
        <v>39.028406751749692</v>
      </c>
      <c r="J4" s="26">
        <f>SUM(таблица!J6:J7)/таблица!J20*100</f>
        <v>27.917457305502847</v>
      </c>
      <c r="K4" s="26">
        <f>SUM(таблица!K6:K7)/таблица!K20*100</f>
        <v>35.241336633663366</v>
      </c>
      <c r="L4" s="26">
        <f>SUM(таблица!L6:L7)/таблица!L20*100</f>
        <v>44.013931214627775</v>
      </c>
      <c r="M4" s="41">
        <f>SUM(таблица!M6:M7)/таблица!M20*100</f>
        <v>67.322834645669289</v>
      </c>
    </row>
    <row r="5" spans="3:13" x14ac:dyDescent="0.25">
      <c r="C5" s="42" t="s">
        <v>72</v>
      </c>
      <c r="D5" s="44">
        <f>таблица!P8</f>
        <v>4.9980890908318827</v>
      </c>
      <c r="E5" s="43">
        <f>SUM(таблица!E8,таблица!E10,таблица!E11)/таблица!E20*100</f>
        <v>6.179775280898876</v>
      </c>
      <c r="F5" s="26">
        <f>SUM(таблица!F8,таблица!F10,таблица!F11)/таблица!F20*100</f>
        <v>5.7142857142857144</v>
      </c>
      <c r="G5" s="26">
        <f>SUM(таблица!G8,таблица!G10,таблица!G11)/таблица!G20*100</f>
        <v>4.1666666666666661</v>
      </c>
      <c r="H5" s="26">
        <f>SUM(таблица!H8,таблица!H10,таблица!H11)/таблица!H20*100</f>
        <v>3.5310734463276838</v>
      </c>
      <c r="I5" s="26">
        <f>SUM(таблица!I8,таблица!I10,таблица!I11)/таблица!I20*100</f>
        <v>5.2422121586386723</v>
      </c>
      <c r="J5" s="26">
        <f>SUM(таблица!J8,таблица!J10,таблица!J11)/таблица!J20*100</f>
        <v>3.107210626185958</v>
      </c>
      <c r="K5" s="26">
        <f>SUM(таблица!K8,таблица!K10,таблица!K11)/таблица!K20*100</f>
        <v>5.6621287128712874</v>
      </c>
      <c r="L5" s="26">
        <f>SUM(таблица!L8,таблица!L10,таблица!L11)/таблица!L20*100</f>
        <v>5.4418807139747498</v>
      </c>
      <c r="M5" s="41">
        <f>SUM(таблица!M8,таблица!M10,таблица!M11)/таблица!M20*100</f>
        <v>5.9055118110236222</v>
      </c>
    </row>
    <row r="6" spans="3:13" x14ac:dyDescent="0.25">
      <c r="C6" s="42" t="s">
        <v>71</v>
      </c>
      <c r="D6" s="44">
        <f>таблица!P9</f>
        <v>11.550384305066034</v>
      </c>
      <c r="E6" s="43">
        <f>таблица!E9/таблица!E20*100</f>
        <v>2.5064822817631804</v>
      </c>
      <c r="F6" s="26">
        <f>таблица!F9/таблица!F20*100</f>
        <v>2.1428571428571428</v>
      </c>
      <c r="G6" s="26">
        <f>таблица!G9/таблица!G20*100</f>
        <v>18.75</v>
      </c>
      <c r="H6" s="26">
        <f>таблица!H9/таблица!H20*100</f>
        <v>22.175141242937855</v>
      </c>
      <c r="I6" s="26">
        <f>таблица!I9/таблица!I20*100</f>
        <v>11.376423768354604</v>
      </c>
      <c r="J6" s="26">
        <f>таблица!J9/таблица!J20*100</f>
        <v>21.869070208728651</v>
      </c>
      <c r="K6" s="26">
        <f>таблица!K9/таблица!K20*100</f>
        <v>9.7153465346534649</v>
      </c>
      <c r="L6" s="26">
        <f>таблица!L9/таблица!L20*100</f>
        <v>7.4662603395733562</v>
      </c>
      <c r="M6" s="41">
        <f>таблица!M9/таблица!M20*100</f>
        <v>5.1181102362204722</v>
      </c>
    </row>
    <row r="7" spans="3:13" x14ac:dyDescent="0.25">
      <c r="C7" s="42" t="s">
        <v>74</v>
      </c>
      <c r="D7" s="44">
        <f>таблица!P13</f>
        <v>0.87477175251603045</v>
      </c>
      <c r="E7" s="43">
        <f>SUM(таблица!E13:E16)/таблица!E20*100</f>
        <v>0.64822817631806395</v>
      </c>
      <c r="F7" s="26">
        <f>SUM(таблица!F13:F16)/таблица!F20*100</f>
        <v>1.4285714285714286</v>
      </c>
      <c r="G7" s="26">
        <f>SUM(таблица!G13:G16)/таблица!G20*100</f>
        <v>2.34375</v>
      </c>
      <c r="H7" s="26">
        <f>SUM(таблица!H13:H16)/таблица!H20*100</f>
        <v>1.2711864406779663</v>
      </c>
      <c r="I7" s="26">
        <f>SUM(таблица!I13:I16)/таблица!I20*100</f>
        <v>0.96061479346781953</v>
      </c>
      <c r="J7" s="26">
        <f>SUM(таблица!J13:J16)/таблица!J20*100</f>
        <v>1.0436432637571158</v>
      </c>
      <c r="K7" s="26">
        <f>SUM(таблица!K13:K16)/таблица!K20*100</f>
        <v>0.40222772277227725</v>
      </c>
      <c r="L7" s="26">
        <f>SUM(таблица!L13:L16)/таблица!L20*100</f>
        <v>0.82716586852416196</v>
      </c>
      <c r="M7" s="41">
        <f>SUM(таблица!M13:M16)/таблица!M20*100</f>
        <v>0</v>
      </c>
    </row>
    <row r="8" spans="3:13" ht="15.75" thickBot="1" x14ac:dyDescent="0.3">
      <c r="C8" s="55" t="s">
        <v>73</v>
      </c>
      <c r="D8" s="56">
        <f>таблица!P17</f>
        <v>15.397681430209351</v>
      </c>
      <c r="E8" s="57">
        <f>SUM(таблица!E17:E19)/таблица!E20*100</f>
        <v>7.9515989628349173</v>
      </c>
      <c r="F8" s="58">
        <f>SUM(таблица!F17:F19)/таблица!F20*100</f>
        <v>16.071428571428573</v>
      </c>
      <c r="G8" s="58">
        <f>SUM(таблица!G17:G19)/таблица!G20*100</f>
        <v>8.0729166666666679</v>
      </c>
      <c r="H8" s="58">
        <f>SUM(таблица!H17:H19)/таблица!H20*100</f>
        <v>18.926553672316384</v>
      </c>
      <c r="I8" s="58">
        <f>SUM(таблица!I17:I19)/таблица!I20*100</f>
        <v>13.764237683546041</v>
      </c>
      <c r="J8" s="58">
        <f>SUM(таблица!J17:J19)/таблица!J20*100</f>
        <v>9.2741935483870961</v>
      </c>
      <c r="K8" s="58">
        <f>SUM(таблица!K17:K19)/таблица!K20*100</f>
        <v>26.485148514851488</v>
      </c>
      <c r="L8" s="58">
        <f>SUM(таблица!L17:L19)/таблица!L20*100</f>
        <v>20.22202873313017</v>
      </c>
      <c r="M8" s="59">
        <f>SUM(таблица!M17:M19)/таблица!M20*100</f>
        <v>3.1496062992125982</v>
      </c>
    </row>
    <row r="9" spans="3:13" ht="15.75" thickBot="1" x14ac:dyDescent="0.3">
      <c r="C9" s="60" t="s">
        <v>76</v>
      </c>
      <c r="D9" s="61">
        <f>SUM(D3:D8)</f>
        <v>99.999999999999986</v>
      </c>
      <c r="E9" s="62">
        <f>SUM(E3:E8)</f>
        <v>100.00000000000001</v>
      </c>
      <c r="F9" s="63">
        <f t="shared" ref="F9:M9" si="0">SUM(F3:F8)</f>
        <v>99.999999999999986</v>
      </c>
      <c r="G9" s="63">
        <f t="shared" si="0"/>
        <v>100.00000000000001</v>
      </c>
      <c r="H9" s="63">
        <f t="shared" si="0"/>
        <v>100</v>
      </c>
      <c r="I9" s="63">
        <f t="shared" si="0"/>
        <v>100</v>
      </c>
      <c r="J9" s="63">
        <f t="shared" si="0"/>
        <v>100</v>
      </c>
      <c r="K9" s="63">
        <f t="shared" si="0"/>
        <v>100.00000000000001</v>
      </c>
      <c r="L9" s="63">
        <f t="shared" si="0"/>
        <v>100</v>
      </c>
      <c r="M9" s="64">
        <f t="shared" si="0"/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S13" sqref="S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T14" sqref="T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Q16" sqref="Q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abSelected="1"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O19" sqref="O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P11" sqref="P1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таблица</vt:lpstr>
      <vt:lpstr>график общ</vt:lpstr>
      <vt:lpstr>таблица % по субъектам</vt:lpstr>
      <vt:lpstr>Сел_хоз</vt:lpstr>
      <vt:lpstr>ИЖС</vt:lpstr>
      <vt:lpstr>Предпр_во</vt:lpstr>
      <vt:lpstr>Отдых</vt:lpstr>
      <vt:lpstr>Лес</vt:lpstr>
      <vt:lpstr>Дача</vt:lpstr>
      <vt:lpstr>АмурОб</vt:lpstr>
      <vt:lpstr>ЕАО</vt:lpstr>
      <vt:lpstr>КамчКрай</vt:lpstr>
      <vt:lpstr>МагадОб</vt:lpstr>
      <vt:lpstr>ПриморКр</vt:lpstr>
      <vt:lpstr>Якутия</vt:lpstr>
      <vt:lpstr>Сахалин</vt:lpstr>
      <vt:lpstr>ХабарКр</vt:lpstr>
      <vt:lpstr>ЧАО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Дегтяренко Дмитрий Сергеевич</dc:creator>
  <cp:lastModifiedBy>Полякова Мария Борисовна</cp:lastModifiedBy>
  <dcterms:created xsi:type="dcterms:W3CDTF">2018-02-13T07:45:53Z</dcterms:created>
  <dcterms:modified xsi:type="dcterms:W3CDTF">2018-04-03T14:54:31Z</dcterms:modified>
</cp:coreProperties>
</file>